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1 INFORMACION CONTABLE\"/>
    </mc:Choice>
  </mc:AlternateContent>
  <xr:revisionPtr revIDLastSave="0" documentId="13_ncr:1_{495DB415-9D9E-4696-A5EE-8394A430F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Notas" sheetId="1" r:id="rId1"/>
    <sheet name="Formulario Not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J19" i="1"/>
  <c r="L326" i="1" l="1"/>
  <c r="L303" i="1"/>
  <c r="L294" i="1"/>
  <c r="L335" i="1" l="1"/>
  <c r="H75" i="1"/>
  <c r="K34" i="1"/>
  <c r="M223" i="1"/>
  <c r="N130" i="1"/>
  <c r="K130" i="1"/>
  <c r="K113" i="1"/>
  <c r="K102" i="1"/>
  <c r="K93" i="1"/>
  <c r="L257" i="1" l="1"/>
  <c r="I257" i="1"/>
  <c r="L238" i="1"/>
  <c r="M225" i="1"/>
  <c r="M211" i="1"/>
  <c r="M182" i="1"/>
  <c r="L168" i="1"/>
  <c r="I168" i="1"/>
  <c r="M147" i="1"/>
  <c r="J147" i="1"/>
  <c r="M145" i="1"/>
  <c r="J145" i="1"/>
  <c r="M142" i="1"/>
  <c r="J142" i="1"/>
  <c r="M65" i="1"/>
  <c r="J65" i="1"/>
  <c r="K55" i="1"/>
  <c r="K45" i="1"/>
  <c r="M226" i="1" l="1"/>
  <c r="M148" i="1"/>
  <c r="K75" i="1"/>
  <c r="J148" i="1"/>
</calcChain>
</file>

<file path=xl/sharedStrings.xml><?xml version="1.0" encoding="utf-8"?>
<sst xmlns="http://schemas.openxmlformats.org/spreadsheetml/2006/main" count="349" uniqueCount="292">
  <si>
    <t>Activo</t>
  </si>
  <si>
    <t>a) NOTAS DE DESGLOSE</t>
  </si>
  <si>
    <t>Ingresos de Gestión</t>
  </si>
  <si>
    <t>NOTAS AL ESTADO DE SITUACIÓN FINANCIERA</t>
  </si>
  <si>
    <t>Efectivo y Equivalentes</t>
  </si>
  <si>
    <t>Derechos a recibir Efectivo y Equivalentes y Bienes o Servicios a Recibir</t>
  </si>
  <si>
    <t>Bienes Disponibles para su Transformación o Consumo (inventarios)</t>
  </si>
  <si>
    <t>Bienes Muebles, Inmuebles e Intangibles</t>
  </si>
  <si>
    <t>Gastos y Otras Pérdidas:</t>
  </si>
  <si>
    <t>Efectivo y equivalentes</t>
  </si>
  <si>
    <t>Depreciación</t>
  </si>
  <si>
    <t>Amortización</t>
  </si>
  <si>
    <t>Incrementos en las provisiones</t>
  </si>
  <si>
    <t>Incremento en cuentas por cobrar</t>
  </si>
  <si>
    <t>Partidas extraordinarias</t>
  </si>
  <si>
    <r>
      <t xml:space="preserve">I)     </t>
    </r>
    <r>
      <rPr>
        <b/>
        <sz val="7"/>
        <rFont val="Times New Roman"/>
        <family val="1"/>
      </rPr>
      <t/>
    </r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</si>
  <si>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</si>
  <si>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</si>
  <si>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</si>
  <si>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</si>
  <si>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 xml:space="preserve">III)   </t>
  </si>
  <si>
    <t>NOTAS AL ESTADO DE VARIACIÓN EN LA HACIENDA PÚBLICA</t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</si>
  <si>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</si>
  <si>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</si>
  <si>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</si>
  <si>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</si>
  <si>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</si>
  <si>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</si>
  <si>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1.</t>
  </si>
  <si>
    <t>·</t>
  </si>
  <si>
    <t>A continuación se relacionan las cuentas que integran el rubro de efectivo y equivalentes:</t>
  </si>
  <si>
    <t>Concepto</t>
  </si>
  <si>
    <t>#NOMBRE(1112)</t>
  </si>
  <si>
    <t>Suma</t>
  </si>
  <si>
    <t>Bancos/Tesorería</t>
  </si>
  <si>
    <t>Banco</t>
  </si>
  <si>
    <t>Importe</t>
  </si>
  <si>
    <t>Inversiones Temporales</t>
  </si>
  <si>
    <t>Las Cuentas por Cobrar a Corto Plazo se integran por:</t>
  </si>
  <si>
    <t>Deudores Diversos por Cobrar a Corto Plazo</t>
  </si>
  <si>
    <t>Representa el monto de los derechos de cobro a favor del ente público por gastos por comprobar, principalmente relacionados con viáticos.</t>
  </si>
  <si>
    <t>Otros Derechos a recibir Efectivo y Equivalentes a Corto Plazo</t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</si>
  <si>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</si>
  <si>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</si>
  <si>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</si>
  <si>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</si>
  <si>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Activo Diferido</t>
  </si>
  <si>
    <t>Pasivo</t>
  </si>
  <si>
    <t>Este género se compone de dos grupos, el Pasivo Circulante y el Pasivo No Circulante, en éstos inciden pasivos derivados de operaciones por servicios personales, cuentas por pagar por operaciones presupuestarias devengadas y contabilizadas al 30 de septiembre del ejercicio correspondiente; pasivos por obligaciones laborales, a continuación se presenta la integración del pasivo: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</si>
  <si>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</si>
  <si>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</si>
  <si>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</si>
  <si>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</si>
  <si>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El importe de esta cuenta esta constituido principalmente por: Aportaciones de Seguridad Social (patronal), mismas que se pagan en los meses de octubre y noviembre; Prima Vacacional, cuyo importe se paga en diciembre; Aguinaldo cuyo importe se pagará en el mes de noviembre.</t>
  </si>
  <si>
    <t>Retenciones por Pagar a Corto Plazo</t>
  </si>
  <si>
    <t>El importe de esta cuenta esta constituido principalmente por: Retenciones de ISR por Sueldos y Salarios, Honorarios y por Arrendamiento, mismo que se pagan en el mes de octubre; retenciones derivadas de aportaciones de seguridad social (Trabajadores) mismas que se liquidan en el mes de octubre.</t>
  </si>
  <si>
    <t>Ingresos por Clasificar a Corto Plazo</t>
  </si>
  <si>
    <t>Proveedores por Pagar a Corto Plazo</t>
  </si>
  <si>
    <t>Pasivo No Circulante</t>
  </si>
  <si>
    <t>Destacan entre las principales partidas del Pasivo No Circulante las siguientes:</t>
  </si>
  <si>
    <t>Suma de Pasivos a Largo Plazo</t>
  </si>
  <si>
    <r>
      <t xml:space="preserve">Representa los recursos depositados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</si>
  <si>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con vencimiento menor o igual a doce meses.</t>
    </r>
  </si>
  <si>
    <t>En el periodo que se informa no hubo variaciones al Patrimonio Contribuido</t>
  </si>
  <si>
    <t>En el periodo que se informa el patrimonio generado, procede de la recepción de las aportaciones ordinarias tanto por las entidades federativas y la Secretaría de Hacienda y Crédito Público, así como por la recepción de aportaciones extraordinarias tanto de entidades federativas y municipios.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</si>
  <si>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</si>
  <si>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</si>
  <si>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</si>
  <si>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</si>
  <si>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</si>
  <si>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</si>
  <si>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</si>
  <si>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</si>
  <si>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</si>
  <si>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</si>
  <si>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</si>
  <si>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</si>
  <si>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</si>
  <si>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</si>
  <si>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</si>
  <si>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</si>
  <si>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</si>
  <si>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</si>
  <si>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</si>
  <si>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</si>
  <si>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</si>
  <si>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</si>
  <si>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</si>
  <si>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</si>
  <si>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</si>
  <si>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</si>
  <si>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</si>
  <si>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</si>
  <si>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</si>
  <si>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</si>
  <si>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</si>
  <si>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</si>
  <si>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</si>
  <si>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</si>
  <si>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</si>
  <si>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</si>
  <si>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</si>
  <si>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</si>
  <si>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</si>
  <si>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</si>
  <si>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</si>
  <si>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</si>
  <si>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</si>
  <si>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</si>
  <si>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</si>
  <si>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</si>
  <si>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</si>
  <si>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</si>
  <si>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</si>
  <si>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</si>
  <si>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</si>
  <si>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</si>
  <si>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</si>
  <si>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</si>
  <si>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</si>
  <si>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</si>
  <si>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</si>
  <si>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</si>
  <si>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</si>
  <si>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</si>
  <si>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</si>
  <si>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</si>
  <si>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</si>
  <si>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</si>
  <si>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</si>
  <si>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</si>
  <si>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</si>
  <si>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</si>
  <si>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</si>
  <si>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</si>
  <si>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</si>
  <si>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</si>
  <si>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</si>
  <si>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</si>
  <si>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</si>
  <si>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</si>
  <si>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</si>
  <si>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</si>
  <si>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</si>
  <si>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</si>
  <si>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</si>
  <si>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</si>
  <si>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</si>
  <si>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</si>
  <si>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</si>
  <si>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</si>
  <si>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</si>
  <si>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</si>
  <si>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</si>
  <si>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</si>
  <si>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</si>
  <si>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</si>
  <si>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</si>
  <si>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</si>
  <si>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</si>
  <si>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Efectivo</t>
  </si>
  <si>
    <t>Representa el monto de efectivo propiedad de la Junta Municipal de Agua y Saneamiento de Aldama, depositado en las instituciones bancarias Santander Serfín, S.A. y Banco Nacional de México, S.A., mismo que se encuentra disponible para su operación, ya sea mediante transferencias, emision de cheques o cualquier otro concepto analogo, y su importe se integra por:</t>
  </si>
  <si>
    <t>Representa el monto de los fondos fijos en efectivo.  Creados con la finalidad pagar en efectivo gastos menores de la oficina y fondo para disposicion de efectivo en las cajas de cobro y se integran:</t>
  </si>
  <si>
    <t>Representa el monto de efectivo invertido por la Junta Municipal de Agua y Saneamiento de Aldama, el cual esta en plazo a disposicion diaria con la Insitutción Financidera Santander Serfin, S.A., su importe se integra por:</t>
  </si>
  <si>
    <t>Representan los derechos de cobro originados en el desarrollo de las actividades del ente público, de los cuales se espera recibir una contraprestación representada en recursos, bienes o servicios; en un plazo menor o igual a doce meses, no incluidos en las cuentas anteriores, registrando el Impuesto al Valor Agregado originado por adquisiciones, pagos de cuenta corriente y compras de almacen, por el cual la entidad tiene derecho de acreditar o recuperar el saldo a favor y por el Impuesto al Valor Agregado por acreditar, y la partida se integra por:</t>
  </si>
  <si>
    <t>Anticipo a Proveedores</t>
  </si>
  <si>
    <t>El saldo representa los anticipos entregados a proveedores por adquisición de bienes y prestación de servicios, previo a la recepción parcial o total, su importe se integra por:</t>
  </si>
  <si>
    <t>Almacenes</t>
  </si>
  <si>
    <t>Este renglón se compone por adquisición de bienes con el propósito de utilizarlos en el transcurso normal de operaciones de la entidad, tales como instalación de tomas nuevas o reposiciones, mantenimiento y/o reparación de la infraestructura hidráulica y sanitaria, así como el mantenimiento de las plantas de osmosis inversa, para el cumplimiento de los fines de la precitada entidad.  El método de registro que se maneja es a Costo Promedio, y el saldo se integra:</t>
  </si>
  <si>
    <t>Subtotal Ingresos de Gestion</t>
  </si>
  <si>
    <t>Subtotal Transferencias y Asignaciones</t>
  </si>
  <si>
    <t>Representa el importe de los gastos y otras pérdidas del ente público, incurridos por gastos de funcionamiento, intereses, transferencias, participaciones y aportaciones otorgadas, otras pérdidas de la gestión y extraordinarias, entre otras</t>
  </si>
  <si>
    <t>CUENTAS POR COBRAR A CORTO PLAZO</t>
  </si>
  <si>
    <t>EFECTIVO</t>
  </si>
  <si>
    <t>BANCOS/TESORERÍA</t>
  </si>
  <si>
    <t>INVERSIONES TEMPORALES (HASTA 3 MESES)</t>
  </si>
  <si>
    <t>SUSANA HERMOSILLO MONTES</t>
  </si>
  <si>
    <t>AZUCENA DEL CARMEN MACIAS HERMOSILLO</t>
  </si>
  <si>
    <t>BERTHA SORINA CAZARES RODELAS</t>
  </si>
  <si>
    <t>ELVIA CECILIA DELVAL NAVARRETE</t>
  </si>
  <si>
    <t>SOFIA ISELA GARIBAY GRIJALVA</t>
  </si>
  <si>
    <t>GILDARDO HUGO BARAJAS MARTINEZ</t>
  </si>
  <si>
    <t>ANGEL HUGO GAMEROS ESTRADA</t>
  </si>
  <si>
    <t>SANTANDER 65-500563753 MAESTRA</t>
  </si>
  <si>
    <t>SANTANDER 65-500562485 CNA</t>
  </si>
  <si>
    <t>BANAMEX 5-688-538</t>
  </si>
  <si>
    <t>INVERSION SANTANDER 65500563753</t>
  </si>
  <si>
    <t>INVERSION SANTANDER 65500562485</t>
  </si>
  <si>
    <t>DEUDORES DIVERSOS POR COBRAR A CORTO PLAZO</t>
  </si>
  <si>
    <t>OTROS DERECHOS A RECIBIR EFECTIVO O EQUIVALENTES A CORTO PLAZO</t>
  </si>
  <si>
    <t>DEUDORES TINACOS</t>
  </si>
  <si>
    <t>COMITE AGUA EL MIMBRE DE ARRIBA</t>
  </si>
  <si>
    <t>CARLOS PACHECO JAQUEZ</t>
  </si>
  <si>
    <t>IVA POR ACREDITAR</t>
  </si>
  <si>
    <t>IVA SALDO A FAVOR</t>
  </si>
  <si>
    <t>ANTICIPO A PROVEEDORES POR ADQUISICIÓN DE BIENES Y PRESTACIÓN DE SERVICIOS A CORTO PLAZO</t>
  </si>
  <si>
    <t>ALMACEN JMAS ALDAMA</t>
  </si>
  <si>
    <t>TERRENOS</t>
  </si>
  <si>
    <t>VIVIENDAS</t>
  </si>
  <si>
    <t>EDIFICIOS NO HABITACIONALES</t>
  </si>
  <si>
    <t>INFRAESTRUCTURA</t>
  </si>
  <si>
    <t>CONSTRUCCIONES EN PROCESO EN BIENES PROPIOS</t>
  </si>
  <si>
    <t>Subtotal BIENES INMUEBLES, INFRAESTRUCTURA Y CONSTRUCCIONES EN PROCESO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</si>
  <si>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</si>
  <si>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</si>
  <si>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</si>
  <si>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</si>
  <si>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</si>
  <si>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</si>
  <si>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</si>
  <si>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</si>
  <si>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</si>
  <si>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</si>
  <si>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</si>
  <si>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OCUPACION TEMPORAL 01/2021 EL VERGEL</t>
  </si>
  <si>
    <t>PASIVO CIRCULANTE</t>
  </si>
  <si>
    <t>Suma PASIVO CIRCULANTE</t>
  </si>
  <si>
    <t>PASIVO NO CIRCULANTE</t>
  </si>
  <si>
    <t>SERVICIOS PERSONALES POR PAGAR A CORTO PLAZO</t>
  </si>
  <si>
    <t>PROVEEDORES POR PAGAR A CORTO PLAZO</t>
  </si>
  <si>
    <t>CONTRATISTAS POR OBRAS PÚBLICAS POR PAGAR A CORTO PLAZO</t>
  </si>
  <si>
    <t>TRANSFERENCIAS OTORGADAS POR PAGAR A CORTO PLAZO</t>
  </si>
  <si>
    <t>RETENCIONES Y CONTRIBUCIONES POR PAGAR A CORTO PLAZO</t>
  </si>
  <si>
    <t>OTRAS CUENTAS POR PAGAR A CORTO PLAZO</t>
  </si>
  <si>
    <t>OTROS PASIVOS CIRCULANTES</t>
  </si>
  <si>
    <t>DERECHOS POR PRESTACIÓN DE SERVICIOS</t>
  </si>
  <si>
    <t>ACCESORIOS DE DERECHOS</t>
  </si>
  <si>
    <t>PRODUCTOS</t>
  </si>
  <si>
    <t>INGRESOS POR VENTA DE BIENES Y PRESTACIÓN DE SERVICIOS</t>
  </si>
  <si>
    <t>TRANSFERENCIAS, ASIGNACIONES, SUBSIDIOS Y SUBVENCIONES, Y PENSIONES Y JUBILACIONES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</si>
  <si>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</si>
  <si>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</si>
  <si>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</si>
  <si>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</si>
  <si>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</si>
  <si>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</si>
  <si>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BANCOS/DEPENDENCIAS Y OTROS</t>
  </si>
  <si>
    <t>FONDOS CON AFECTACIÓN ESPECÍFICA</t>
  </si>
  <si>
    <t>DEPÓSITOS DE FONDOS DE TERCEROS EN GARANTÍA Y/O ADMINISTRACIÓN</t>
  </si>
  <si>
    <t>Total de EFECTIVO Y EQUIVALENTES</t>
  </si>
  <si>
    <t>JUNTA MUNICIPAL DE AGUA Y SANEAMIENTO DE ALDAMA, CHIH.</t>
  </si>
  <si>
    <t>JUNTA MUNICIPAL DE AGUA Y SANEAMIENTO DE ALDAMA</t>
  </si>
  <si>
    <t>Conciliación entre los Ingresos Presupuestarios y Contables</t>
  </si>
  <si>
    <t>1. Total de Ingresos presupuestarios</t>
  </si>
  <si>
    <t>2. Más ingresos contables no presupuestarios</t>
  </si>
  <si>
    <t xml:space="preserve">2.1 Ingresos Financieros 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</si>
  <si>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</si>
  <si>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</si>
  <si>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</si>
  <si>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</si>
  <si>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 xml:space="preserve"> 2.6 Otros ingresos contables no presupuestarios</t>
  </si>
  <si>
    <t>3. Menos ingresos presupuestarios no contables</t>
  </si>
  <si>
    <t>3.1 Aprovechamientos Patrimoniales</t>
  </si>
  <si>
    <t>3.2 Ingresos derivados de financiamientos</t>
  </si>
  <si>
    <t>3.3 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</si>
  <si>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</si>
  <si>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</si>
  <si>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</si>
  <si>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</si>
  <si>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 xml:space="preserve">2.1 Materias Primas y Materiales de Producción y Comercialización </t>
  </si>
  <si>
    <t>2.2 Materiales y Suministros</t>
  </si>
  <si>
    <t>2.3 Mobiliario y Equipo de Administración</t>
  </si>
  <si>
    <t xml:space="preserve">2.4 Mobiliario y Equipo Educacional y Recreativo </t>
  </si>
  <si>
    <t xml:space="preserve">2.5 Equipo e Instrumental Médico y de Laboratorio </t>
  </si>
  <si>
    <t xml:space="preserve">2.6 Vehículos y Equipo de Transporte </t>
  </si>
  <si>
    <t xml:space="preserve">2.7 Equipo de Defensa y Seguridad </t>
  </si>
  <si>
    <t xml:space="preserve">2.8 Maquinaria, Otros Equipos y Herramientas </t>
  </si>
  <si>
    <t xml:space="preserve">2.9 Activos Biológicos </t>
  </si>
  <si>
    <t xml:space="preserve">2.10 Bienes Inmuebles </t>
  </si>
  <si>
    <t xml:space="preserve">2.11 Activos Intangibles </t>
  </si>
  <si>
    <t>2.12 Obra Pública en Bienes de Dominio Público</t>
  </si>
  <si>
    <t xml:space="preserve">2.13 Obra Pública en Bienes Propios </t>
  </si>
  <si>
    <t xml:space="preserve">2.14 Acciones y Participaciones de Capital </t>
  </si>
  <si>
    <t xml:space="preserve">2.15 Compra de Títulos y Valores </t>
  </si>
  <si>
    <t xml:space="preserve">2.16 Concesión de Préstamos </t>
  </si>
  <si>
    <t xml:space="preserve">2.17 Inversiones en Fideicomisos, Mandatos y Otros Análogos </t>
  </si>
  <si>
    <t xml:space="preserve">2.18 Provisiones para Contingencias y Otras Erogaciones Especiales </t>
  </si>
  <si>
    <t xml:space="preserve">2.19 Amortización de la Deuda Pública </t>
  </si>
  <si>
    <t xml:space="preserve">2.20 Adeudos de Ejercicios Fiscales Anteriores (ADEFAS) </t>
  </si>
  <si>
    <t>2.21 Otros Egresos Presupuestales No Contables</t>
  </si>
  <si>
    <t>3. Más Gastos Contables No Presupuestarios</t>
  </si>
  <si>
    <t>3.1 Estimaciones, Depreciaciones, Deterioros, Obsolescencia y Amortizaciones</t>
  </si>
  <si>
    <t>3.2 Provisiones</t>
  </si>
  <si>
    <t>3.3 Disminución de inventarios</t>
  </si>
  <si>
    <t>3.4 Aumento por insuficiencia de estimaciones por pérdida o deterioro u obsolescencia</t>
  </si>
  <si>
    <t>3.5 Aumento por insuficiencia de provisiones</t>
  </si>
  <si>
    <t>3.6 Otros Gastos</t>
  </si>
  <si>
    <t>3.7 Otros Gastos Contables No Presupuestales</t>
  </si>
  <si>
    <t>4. Total de Gasto Contable</t>
  </si>
  <si>
    <t>OTRAS PROVISIONES A LARGO PLAZO</t>
  </si>
  <si>
    <t>AL 31 DE DICIEMBRE DE 2024</t>
  </si>
  <si>
    <t>Correspondiente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</si>
</sst>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\ #,###,###.00"/>
  </numFmts>
  <fonts count="27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</cellStyleXfs>
  <cellXfs count="23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2" fillId="0" borderId="0" xfId="0" applyFont="1" applyAlignment="1">
      <alignment vertical="center"/>
    </xf>
    <xf numFmtId="49" fontId="11" fillId="0" borderId="0" xfId="0" applyNumberFormat="1" applyFont="1" applyAlignment="1">
      <alignment horizontal="right"/>
    </xf>
    <xf numFmtId="4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justify" wrapText="1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2" fillId="3" borderId="15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vertical="center"/>
    </xf>
    <xf numFmtId="0" fontId="23" fillId="5" borderId="11" xfId="0" applyFont="1" applyFill="1" applyBorder="1" applyAlignment="1">
      <alignment vertical="center" wrapText="1"/>
    </xf>
    <xf numFmtId="49" fontId="23" fillId="5" borderId="11" xfId="0" applyNumberFormat="1" applyFont="1" applyFill="1" applyBorder="1" applyAlignment="1">
      <alignment vertical="center"/>
    </xf>
    <xf numFmtId="49" fontId="23" fillId="5" borderId="16" xfId="0" applyNumberFormat="1" applyFont="1" applyFill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49" fontId="23" fillId="0" borderId="11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vertical="center"/>
    </xf>
    <xf numFmtId="0" fontId="22" fillId="5" borderId="17" xfId="0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vertical="center"/>
    </xf>
    <xf numFmtId="0" fontId="23" fillId="5" borderId="18" xfId="0" applyFont="1" applyFill="1" applyBorder="1" applyAlignment="1">
      <alignment vertical="center" wrapText="1"/>
    </xf>
    <xf numFmtId="49" fontId="23" fillId="5" borderId="18" xfId="0" applyNumberFormat="1" applyFont="1" applyFill="1" applyBorder="1" applyAlignment="1">
      <alignment vertical="center"/>
    </xf>
    <xf numFmtId="49" fontId="23" fillId="5" borderId="19" xfId="0" applyNumberFormat="1" applyFont="1" applyFill="1" applyBorder="1" applyAlignment="1">
      <alignment vertical="center"/>
    </xf>
    <xf numFmtId="0" fontId="17" fillId="0" borderId="0" xfId="0" applyFont="1"/>
    <xf numFmtId="0" fontId="24" fillId="0" borderId="0" xfId="0" applyFont="1"/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top"/>
    </xf>
    <xf numFmtId="49" fontId="23" fillId="0" borderId="21" xfId="0" applyNumberFormat="1" applyFont="1" applyBorder="1" applyAlignment="1">
      <alignment vertical="center"/>
    </xf>
    <xf numFmtId="49" fontId="23" fillId="0" borderId="22" xfId="0" applyNumberFormat="1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49" fontId="23" fillId="0" borderId="18" xfId="0" applyNumberFormat="1" applyFont="1" applyBorder="1" applyAlignment="1">
      <alignment vertical="center"/>
    </xf>
    <xf numFmtId="49" fontId="23" fillId="0" borderId="19" xfId="0" applyNumberFormat="1" applyFont="1" applyBorder="1" applyAlignment="1">
      <alignment vertical="center"/>
    </xf>
    <xf numFmtId="0" fontId="1" fillId="0" borderId="0" xfId="0" applyFont="1" applyAlignment="1">
      <alignment horizontal="justify" vertical="justify" wrapText="1"/>
    </xf>
    <xf numFmtId="0" fontId="1" fillId="0" borderId="0" xfId="0" applyFont="1" applyAlignment="1">
      <alignment vertical="justify"/>
    </xf>
    <xf numFmtId="0" fontId="7" fillId="6" borderId="2" xfId="0" applyFont="1" applyFill="1" applyBorder="1" applyAlignment="1">
      <alignment vertical="top"/>
    </xf>
    <xf numFmtId="0" fontId="7" fillId="6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left" vertical="top"/>
    </xf>
    <xf numFmtId="4" fontId="7" fillId="6" borderId="4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4" fontId="5" fillId="0" borderId="31" xfId="0" applyNumberFormat="1" applyFont="1" applyBorder="1" applyAlignment="1">
      <alignment vertical="top"/>
    </xf>
    <xf numFmtId="4" fontId="5" fillId="0" borderId="6" xfId="0" applyNumberFormat="1" applyFont="1" applyBorder="1" applyAlignment="1">
      <alignment vertical="top"/>
    </xf>
    <xf numFmtId="0" fontId="5" fillId="0" borderId="7" xfId="0" applyFont="1" applyBorder="1" applyAlignment="1">
      <alignment horizontal="left" vertical="top"/>
    </xf>
    <xf numFmtId="0" fontId="5" fillId="0" borderId="29" xfId="0" applyFont="1" applyBorder="1" applyAlignment="1">
      <alignment vertical="top"/>
    </xf>
    <xf numFmtId="4" fontId="5" fillId="0" borderId="32" xfId="0" applyNumberFormat="1" applyFont="1" applyBorder="1" applyAlignment="1">
      <alignment vertical="top"/>
    </xf>
    <xf numFmtId="0" fontId="5" fillId="0" borderId="29" xfId="0" applyFont="1" applyBorder="1" applyAlignment="1">
      <alignment horizontal="left" vertical="top"/>
    </xf>
    <xf numFmtId="4" fontId="5" fillId="0" borderId="0" xfId="0" applyNumberFormat="1" applyFont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/>
    </xf>
    <xf numFmtId="4" fontId="5" fillId="0" borderId="5" xfId="0" applyNumberFormat="1" applyFont="1" applyBorder="1" applyAlignment="1">
      <alignment vertical="top"/>
    </xf>
    <xf numFmtId="4" fontId="5" fillId="0" borderId="29" xfId="0" applyNumberFormat="1" applyFont="1" applyBorder="1" applyAlignment="1">
      <alignment vertical="top"/>
    </xf>
    <xf numFmtId="0" fontId="7" fillId="6" borderId="3" xfId="0" applyFont="1" applyFill="1" applyBorder="1" applyAlignment="1">
      <alignment horizontal="left" vertical="top"/>
    </xf>
    <xf numFmtId="4" fontId="7" fillId="6" borderId="1" xfId="0" applyNumberFormat="1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justify"/>
    </xf>
    <xf numFmtId="0" fontId="5" fillId="0" borderId="0" xfId="0" applyFont="1" applyAlignment="1">
      <alignment horizontal="left" vertical="top"/>
    </xf>
    <xf numFmtId="0" fontId="5" fillId="0" borderId="29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6" borderId="2" xfId="0" applyFont="1" applyFill="1" applyBorder="1" applyAlignment="1">
      <alignment horizontal="left" vertical="top"/>
    </xf>
    <xf numFmtId="0" fontId="7" fillId="6" borderId="4" xfId="0" applyFont="1" applyFill="1" applyBorder="1" applyAlignment="1">
      <alignment horizontal="left" vertical="top"/>
    </xf>
    <xf numFmtId="4" fontId="7" fillId="6" borderId="2" xfId="0" applyNumberFormat="1" applyFont="1" applyFill="1" applyBorder="1" applyAlignment="1">
      <alignment horizontal="center" vertical="top"/>
    </xf>
    <xf numFmtId="4" fontId="7" fillId="6" borderId="3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justify"/>
    </xf>
    <xf numFmtId="0" fontId="5" fillId="0" borderId="29" xfId="0" applyFont="1" applyBorder="1" applyAlignment="1">
      <alignment horizontal="left" vertical="top"/>
    </xf>
    <xf numFmtId="4" fontId="5" fillId="0" borderId="29" xfId="0" applyNumberFormat="1" applyFont="1" applyBorder="1" applyAlignment="1">
      <alignment horizontal="center" vertical="top"/>
    </xf>
    <xf numFmtId="4" fontId="5" fillId="0" borderId="30" xfId="0" applyNumberFormat="1" applyFont="1" applyBorder="1" applyAlignment="1">
      <alignment horizontal="center" vertical="top"/>
    </xf>
    <xf numFmtId="0" fontId="7" fillId="6" borderId="8" xfId="0" applyFont="1" applyFill="1" applyBorder="1" applyAlignment="1">
      <alignment horizontal="center" vertical="top"/>
    </xf>
    <xf numFmtId="0" fontId="7" fillId="6" borderId="9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4" fontId="7" fillId="6" borderId="4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top"/>
    </xf>
    <xf numFmtId="0" fontId="7" fillId="6" borderId="2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164" fontId="12" fillId="0" borderId="1" xfId="2" applyFont="1" applyFill="1" applyBorder="1" applyAlignment="1"/>
    <xf numFmtId="0" fontId="11" fillId="0" borderId="0" xfId="0" applyFont="1" applyAlignment="1">
      <alignment horizontal="justify" vertical="justify" wrapText="1"/>
    </xf>
    <xf numFmtId="0" fontId="12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165" fontId="11" fillId="0" borderId="1" xfId="0" applyNumberFormat="1" applyFont="1" applyBorder="1"/>
    <xf numFmtId="4" fontId="11" fillId="0" borderId="1" xfId="0" applyNumberFormat="1" applyFont="1" applyBorder="1"/>
    <xf numFmtId="49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right"/>
    </xf>
    <xf numFmtId="49" fontId="12" fillId="0" borderId="2" xfId="0" applyNumberFormat="1" applyFont="1" applyBorder="1" applyAlignment="1">
      <alignment horizontal="right"/>
    </xf>
    <xf numFmtId="49" fontId="12" fillId="0" borderId="4" xfId="0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9" fontId="11" fillId="0" borderId="2" xfId="0" applyNumberFormat="1" applyFont="1" applyBorder="1"/>
    <xf numFmtId="49" fontId="11" fillId="0" borderId="4" xfId="0" applyNumberFormat="1" applyFont="1" applyBorder="1"/>
    <xf numFmtId="49" fontId="11" fillId="0" borderId="3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12" fillId="0" borderId="2" xfId="2" applyFont="1" applyBorder="1" applyAlignment="1"/>
    <xf numFmtId="164" fontId="12" fillId="0" borderId="4" xfId="2" applyFont="1" applyBorder="1" applyAlignment="1"/>
    <xf numFmtId="164" fontId="12" fillId="0" borderId="3" xfId="2" applyFont="1" applyBorder="1" applyAlignment="1"/>
    <xf numFmtId="165" fontId="11" fillId="0" borderId="2" xfId="0" applyNumberFormat="1" applyFont="1" applyBorder="1"/>
    <xf numFmtId="4" fontId="11" fillId="0" borderId="4" xfId="0" applyNumberFormat="1" applyFont="1" applyBorder="1"/>
    <xf numFmtId="4" fontId="11" fillId="0" borderId="3" xfId="0" applyNumberFormat="1" applyFont="1" applyBorder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2" fillId="0" borderId="2" xfId="0" applyFont="1" applyBorder="1"/>
    <xf numFmtId="0" fontId="12" fillId="0" borderId="4" xfId="0" applyFont="1" applyBorder="1"/>
    <xf numFmtId="0" fontId="12" fillId="0" borderId="3" xfId="0" applyFont="1" applyBorder="1"/>
    <xf numFmtId="0" fontId="12" fillId="0" borderId="1" xfId="0" applyFont="1" applyBorder="1"/>
    <xf numFmtId="2" fontId="11" fillId="0" borderId="1" xfId="0" applyNumberFormat="1" applyFont="1" applyBorder="1"/>
    <xf numFmtId="164" fontId="12" fillId="0" borderId="2" xfId="2" applyFont="1" applyFill="1" applyBorder="1" applyAlignment="1">
      <alignment horizontal="right"/>
    </xf>
    <xf numFmtId="164" fontId="12" fillId="0" borderId="4" xfId="2" applyFont="1" applyFill="1" applyBorder="1" applyAlignment="1">
      <alignment horizontal="right"/>
    </xf>
    <xf numFmtId="164" fontId="12" fillId="0" borderId="3" xfId="2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165" fontId="11" fillId="0" borderId="3" xfId="0" applyNumberFormat="1" applyFont="1" applyBorder="1"/>
    <xf numFmtId="164" fontId="12" fillId="0" borderId="1" xfId="2" applyFont="1" applyBorder="1" applyAlignment="1"/>
    <xf numFmtId="165" fontId="11" fillId="0" borderId="2" xfId="0" applyNumberFormat="1" applyFont="1" applyBorder="1" applyAlignment="1">
      <alignment horizontal="left"/>
    </xf>
    <xf numFmtId="2" fontId="11" fillId="0" borderId="4" xfId="0" applyNumberFormat="1" applyFont="1" applyBorder="1" applyAlignment="1">
      <alignment horizontal="left"/>
    </xf>
    <xf numFmtId="2" fontId="11" fillId="0" borderId="3" xfId="0" applyNumberFormat="1" applyFont="1" applyBorder="1" applyAlignment="1">
      <alignment horizontal="left"/>
    </xf>
    <xf numFmtId="164" fontId="12" fillId="0" borderId="2" xfId="2" applyFont="1" applyFill="1" applyBorder="1" applyAlignment="1">
      <alignment horizontal="center"/>
    </xf>
    <xf numFmtId="164" fontId="12" fillId="0" borderId="4" xfId="2" applyFont="1" applyFill="1" applyBorder="1" applyAlignment="1">
      <alignment horizontal="center"/>
    </xf>
    <xf numFmtId="164" fontId="12" fillId="0" borderId="3" xfId="2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2" fontId="11" fillId="0" borderId="4" xfId="0" applyNumberFormat="1" applyFont="1" applyBorder="1"/>
    <xf numFmtId="2" fontId="11" fillId="0" borderId="3" xfId="0" applyNumberFormat="1" applyFont="1" applyBorder="1"/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49" fontId="11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4" fontId="11" fillId="0" borderId="2" xfId="0" applyNumberFormat="1" applyFont="1" applyBorder="1"/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 vertical="justify"/>
    </xf>
    <xf numFmtId="0" fontId="11" fillId="0" borderId="0" xfId="0" applyFont="1" applyAlignment="1">
      <alignment horizontal="justify" vertical="justify"/>
    </xf>
    <xf numFmtId="0" fontId="2" fillId="0" borderId="0" xfId="0" applyFont="1" applyAlignment="1">
      <alignment horizontal="center" vertical="top"/>
    </xf>
    <xf numFmtId="164" fontId="12" fillId="0" borderId="2" xfId="2" applyFont="1" applyBorder="1" applyAlignment="1">
      <alignment horizontal="right"/>
    </xf>
    <xf numFmtId="164" fontId="12" fillId="0" borderId="4" xfId="2" applyFont="1" applyBorder="1" applyAlignment="1">
      <alignment horizontal="right"/>
    </xf>
    <xf numFmtId="164" fontId="12" fillId="0" borderId="3" xfId="2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justify"/>
    </xf>
    <xf numFmtId="0" fontId="19" fillId="4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left" vertical="center"/>
    </xf>
    <xf numFmtId="0" fontId="23" fillId="5" borderId="24" xfId="0" applyFont="1" applyFill="1" applyBorder="1" applyAlignment="1">
      <alignment horizontal="left" vertical="center"/>
    </xf>
    <xf numFmtId="0" fontId="22" fillId="5" borderId="25" xfId="0" applyFont="1" applyFill="1" applyBorder="1" applyAlignment="1">
      <alignment horizontal="center" vertical="center"/>
    </xf>
    <xf numFmtId="0" fontId="23" fillId="5" borderId="26" xfId="0" applyFont="1" applyFill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5" borderId="21" xfId="0" applyFont="1" applyFill="1" applyBorder="1" applyAlignment="1">
      <alignment horizontal="left" vertical="center" wrapText="1"/>
    </xf>
    <xf numFmtId="0" fontId="23" fillId="5" borderId="26" xfId="0" applyFont="1" applyFill="1" applyBorder="1" applyAlignment="1">
      <alignment horizontal="left" vertical="center" wrapText="1"/>
    </xf>
    <xf numFmtId="0" fontId="23" fillId="5" borderId="24" xfId="0" applyFont="1" applyFill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5" borderId="28" xfId="0" applyFont="1" applyFill="1" applyBorder="1" applyAlignment="1">
      <alignment horizontal="left" vertical="center" wrapText="1"/>
    </xf>
  </cellXfs>
  <cellStyles count="3">
    <cellStyle name="Hipervínculo 2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148601</xdr:rowOff>
    </xdr:from>
    <xdr:to>
      <xdr:col>2</xdr:col>
      <xdr:colOff>100246</xdr:colOff>
      <xdr:row>2</xdr:row>
      <xdr:rowOff>154662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1" y="148601"/>
          <a:ext cx="951893" cy="454296"/>
        </a:xfrm>
        <a:prstGeom prst="rect">
          <a:avLst/>
        </a:prstGeom>
      </xdr:spPr>
    </xdr:pic>
    <xdr:clientData/>
  </xdr:twoCellAnchor>
  <xdr:twoCellAnchor editAs="oneCell">
    <xdr:from>
      <xdr:col>5</xdr:col>
      <xdr:colOff>1856755</xdr:colOff>
      <xdr:row>0</xdr:row>
      <xdr:rowOff>123265</xdr:rowOff>
    </xdr:from>
    <xdr:to>
      <xdr:col>5</xdr:col>
      <xdr:colOff>2626664</xdr:colOff>
      <xdr:row>2</xdr:row>
      <xdr:rowOff>153202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1226" y="123265"/>
          <a:ext cx="769909" cy="478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2"/>
  <sheetViews>
    <sheetView tabSelected="1" zoomScaleNormal="100" workbookViewId="0">
      <selection activeCell="I339" sqref="I339"/>
    </sheetView>
  </sheetViews>
  <sheetFormatPr baseColWidth="10" defaultColWidth="9.33203125" defaultRowHeight="12" customHeight="1" x14ac:dyDescent="0.25"/>
  <cols>
    <col min="1" max="2" width="4.109375" style="7" customWidth="1"/>
    <col min="3" max="3" width="6.33203125" style="7" customWidth="1"/>
    <col min="4" max="10" width="9.109375" style="7" customWidth="1"/>
    <col min="11" max="11" width="12.77734375" style="7" customWidth="1"/>
    <col min="12" max="15" width="9.109375" style="7" customWidth="1"/>
    <col min="16" max="16" width="13.33203125" style="7" bestFit="1" customWidth="1"/>
    <col min="17" max="16384" width="9.33203125" style="7"/>
  </cols>
  <sheetData>
    <row r="1" spans="1:17" s="38" customFormat="1" ht="12" customHeight="1" x14ac:dyDescent="0.25">
      <c r="A1" s="173" t="s">
        <v>240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7" ht="12" customHeight="1" x14ac:dyDescent="0.25">
      <c r="A2" s="173" t="s">
        <v>290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7" ht="12" customHeight="1" x14ac:dyDescent="0.25">
      <c r="B3" s="3"/>
      <c r="C3" s="8"/>
    </row>
    <row r="4" spans="1:17" ht="12" customHeight="1" x14ac:dyDescent="0.25">
      <c r="A4" s="204" t="s">
        <v>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</row>
    <row r="5" spans="1:17" ht="12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2" customHeight="1" x14ac:dyDescent="0.25">
      <c r="B6" s="5" t="s">
        <v>15</v>
      </c>
      <c r="C6" s="5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7" ht="12" customHeigh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7" ht="12" customHeight="1" x14ac:dyDescent="0.25">
      <c r="A8" s="5"/>
      <c r="B8" s="2" t="s"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ht="12" customHeight="1" x14ac:dyDescent="0.25">
      <c r="A9" s="5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12" customHeight="1" x14ac:dyDescent="0.25">
      <c r="B10" s="26" t="s">
        <v>29</v>
      </c>
      <c r="C10" s="2" t="s">
        <v>4</v>
      </c>
    </row>
    <row r="11" spans="1:17" ht="12" customHeight="1" x14ac:dyDescent="0.25">
      <c r="B11" s="26"/>
      <c r="C11" s="2"/>
    </row>
    <row r="12" spans="1:17" ht="12" customHeight="1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2" customHeight="1" x14ac:dyDescent="0.2">
      <c r="B13" s="20"/>
      <c r="C13" s="27" t="s">
        <v>30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ht="12" customHeight="1" x14ac:dyDescent="0.25">
      <c r="B14" s="2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7" ht="12" customHeight="1" x14ac:dyDescent="0.25">
      <c r="B15" s="20"/>
      <c r="C15" s="12"/>
      <c r="D15" s="159" t="s">
        <v>31</v>
      </c>
      <c r="E15" s="159"/>
      <c r="F15" s="159"/>
      <c r="G15" s="159"/>
      <c r="H15" s="159"/>
      <c r="I15" s="159"/>
      <c r="J15" s="129">
        <v>2024</v>
      </c>
      <c r="K15" s="129"/>
      <c r="L15" s="129"/>
      <c r="M15" s="129">
        <v>2023</v>
      </c>
      <c r="N15" s="129"/>
      <c r="O15" s="129"/>
    </row>
    <row r="16" spans="1:17" ht="12" customHeight="1" x14ac:dyDescent="0.2">
      <c r="B16" s="20"/>
      <c r="C16" s="12"/>
      <c r="D16" s="128" t="s">
        <v>173</v>
      </c>
      <c r="E16" s="128"/>
      <c r="F16" s="128"/>
      <c r="G16" s="128"/>
      <c r="H16" s="128"/>
      <c r="I16" s="128"/>
      <c r="J16" s="126">
        <v>23000</v>
      </c>
      <c r="K16" s="160"/>
      <c r="L16" s="160"/>
      <c r="M16" s="126">
        <v>37000</v>
      </c>
      <c r="N16" s="160"/>
      <c r="O16" s="160"/>
    </row>
    <row r="17" spans="2:16" ht="12" customHeight="1" x14ac:dyDescent="0.2">
      <c r="B17" s="20"/>
      <c r="C17" s="12"/>
      <c r="D17" s="128" t="s">
        <v>174</v>
      </c>
      <c r="E17" s="128"/>
      <c r="F17" s="128"/>
      <c r="G17" s="128"/>
      <c r="H17" s="128"/>
      <c r="I17" s="128"/>
      <c r="J17" s="126">
        <v>813155.14</v>
      </c>
      <c r="K17" s="160"/>
      <c r="L17" s="160"/>
      <c r="M17" s="126">
        <v>607777.13</v>
      </c>
      <c r="N17" s="160"/>
      <c r="O17" s="160"/>
    </row>
    <row r="18" spans="2:16" ht="12" customHeight="1" x14ac:dyDescent="0.2">
      <c r="B18" s="20"/>
      <c r="C18" s="12"/>
      <c r="D18" s="128" t="s">
        <v>175</v>
      </c>
      <c r="E18" s="128"/>
      <c r="F18" s="128"/>
      <c r="G18" s="128"/>
      <c r="H18" s="128"/>
      <c r="I18" s="128"/>
      <c r="J18" s="126">
        <v>4208389.9400000004</v>
      </c>
      <c r="K18" s="160"/>
      <c r="L18" s="160"/>
      <c r="M18" s="126">
        <v>4994205.1900000004</v>
      </c>
      <c r="N18" s="160"/>
      <c r="O18" s="160"/>
    </row>
    <row r="19" spans="2:16" ht="12" customHeight="1" x14ac:dyDescent="0.25">
      <c r="B19" s="20"/>
      <c r="C19" s="12"/>
      <c r="D19" s="131" t="s">
        <v>33</v>
      </c>
      <c r="E19" s="132"/>
      <c r="F19" s="132"/>
      <c r="G19" s="132"/>
      <c r="H19" s="132"/>
      <c r="I19" s="133"/>
      <c r="J19" s="166">
        <f>SUM(J16:L18)</f>
        <v>5044545.08</v>
      </c>
      <c r="K19" s="166"/>
      <c r="L19" s="166"/>
      <c r="M19" s="166">
        <f>SUM(M16:O18)</f>
        <v>5638982.3200000003</v>
      </c>
      <c r="N19" s="166"/>
      <c r="O19" s="166"/>
    </row>
    <row r="20" spans="2:16" ht="12" customHeight="1" x14ac:dyDescent="0.25">
      <c r="B20" s="2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2:16" ht="12" customHeight="1" x14ac:dyDescent="0.25">
      <c r="B21" s="2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2:16" ht="12" customHeight="1" x14ac:dyDescent="0.25">
      <c r="B22" s="20"/>
      <c r="C22" s="28" t="s">
        <v>160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2:16" ht="12" customHeight="1" x14ac:dyDescent="0.25">
      <c r="B23" s="20"/>
      <c r="C23" s="2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2:16" ht="24" customHeight="1" x14ac:dyDescent="0.2">
      <c r="B24" s="20"/>
      <c r="C24" s="174" t="s">
        <v>162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2"/>
    </row>
    <row r="25" spans="2:16" ht="12" customHeight="1" x14ac:dyDescent="0.25">
      <c r="B25" s="20"/>
      <c r="C25" s="2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2:16" ht="12" customHeight="1" x14ac:dyDescent="0.25">
      <c r="B26" s="20"/>
      <c r="C26" s="12"/>
      <c r="D26" s="12"/>
      <c r="E26" s="12"/>
      <c r="F26" s="159" t="s">
        <v>35</v>
      </c>
      <c r="G26" s="159"/>
      <c r="H26" s="159"/>
      <c r="I26" s="159"/>
      <c r="J26" s="159"/>
      <c r="K26" s="129" t="s">
        <v>36</v>
      </c>
      <c r="L26" s="129"/>
      <c r="M26" s="129"/>
      <c r="N26" s="12"/>
      <c r="O26" s="12"/>
      <c r="P26" s="12"/>
    </row>
    <row r="27" spans="2:16" ht="12" customHeight="1" x14ac:dyDescent="0.2">
      <c r="B27" s="20"/>
      <c r="C27" s="12"/>
      <c r="D27" s="12"/>
      <c r="E27" s="12"/>
      <c r="F27" s="128" t="s">
        <v>176</v>
      </c>
      <c r="G27" s="128"/>
      <c r="H27" s="128"/>
      <c r="I27" s="128"/>
      <c r="J27" s="128"/>
      <c r="K27" s="126">
        <v>20000</v>
      </c>
      <c r="L27" s="160"/>
      <c r="M27" s="160"/>
      <c r="N27" s="12"/>
      <c r="O27" s="12"/>
      <c r="P27" s="12"/>
    </row>
    <row r="28" spans="2:16" ht="12" customHeight="1" x14ac:dyDescent="0.2">
      <c r="B28" s="20"/>
      <c r="C28" s="12"/>
      <c r="D28" s="12"/>
      <c r="E28" s="12"/>
      <c r="F28" s="128" t="s">
        <v>177</v>
      </c>
      <c r="G28" s="128"/>
      <c r="H28" s="128"/>
      <c r="I28" s="128"/>
      <c r="J28" s="128"/>
      <c r="K28" s="126">
        <v>0</v>
      </c>
      <c r="L28" s="160"/>
      <c r="M28" s="160"/>
      <c r="N28" s="12"/>
      <c r="O28" s="12"/>
      <c r="P28" s="12"/>
    </row>
    <row r="29" spans="2:16" ht="12" customHeight="1" x14ac:dyDescent="0.2">
      <c r="B29" s="20"/>
      <c r="C29" s="12"/>
      <c r="D29" s="12"/>
      <c r="E29" s="12"/>
      <c r="F29" s="128" t="s">
        <v>178</v>
      </c>
      <c r="G29" s="128"/>
      <c r="H29" s="128"/>
      <c r="I29" s="128"/>
      <c r="J29" s="128"/>
      <c r="K29" s="126">
        <v>1000</v>
      </c>
      <c r="L29" s="160"/>
      <c r="M29" s="160"/>
      <c r="N29" s="12"/>
      <c r="O29" s="12"/>
      <c r="P29" s="12"/>
    </row>
    <row r="30" spans="2:16" ht="12" customHeight="1" x14ac:dyDescent="0.2">
      <c r="B30" s="20"/>
      <c r="C30" s="12"/>
      <c r="D30" s="12"/>
      <c r="E30" s="12"/>
      <c r="F30" s="128" t="s">
        <v>179</v>
      </c>
      <c r="G30" s="128"/>
      <c r="H30" s="128"/>
      <c r="I30" s="128"/>
      <c r="J30" s="128"/>
      <c r="K30" s="126">
        <v>2000</v>
      </c>
      <c r="L30" s="160"/>
      <c r="M30" s="160"/>
      <c r="N30" s="12"/>
      <c r="O30" s="12"/>
      <c r="P30" s="12"/>
    </row>
    <row r="31" spans="2:16" ht="12" customHeight="1" x14ac:dyDescent="0.2">
      <c r="B31" s="20"/>
      <c r="C31" s="12"/>
      <c r="D31" s="12"/>
      <c r="E31" s="12"/>
      <c r="F31" s="128" t="s">
        <v>180</v>
      </c>
      <c r="G31" s="128"/>
      <c r="H31" s="128"/>
      <c r="I31" s="128"/>
      <c r="J31" s="128"/>
      <c r="K31" s="126">
        <v>0</v>
      </c>
      <c r="L31" s="160"/>
      <c r="M31" s="160"/>
      <c r="N31" s="12"/>
      <c r="O31" s="12"/>
      <c r="P31" s="12"/>
    </row>
    <row r="32" spans="2:16" ht="12" customHeight="1" x14ac:dyDescent="0.2">
      <c r="B32" s="20"/>
      <c r="C32" s="12"/>
      <c r="D32" s="12"/>
      <c r="E32" s="12"/>
      <c r="F32" s="128" t="s">
        <v>181</v>
      </c>
      <c r="G32" s="128"/>
      <c r="H32" s="128"/>
      <c r="I32" s="128"/>
      <c r="J32" s="128"/>
      <c r="K32" s="126">
        <v>0</v>
      </c>
      <c r="L32" s="160"/>
      <c r="M32" s="160"/>
      <c r="N32" s="12"/>
      <c r="O32" s="12"/>
      <c r="P32" s="12"/>
    </row>
    <row r="33" spans="2:16" ht="12" customHeight="1" x14ac:dyDescent="0.2">
      <c r="B33" s="20"/>
      <c r="C33" s="12"/>
      <c r="D33" s="12"/>
      <c r="E33" s="12"/>
      <c r="F33" s="128" t="s">
        <v>182</v>
      </c>
      <c r="G33" s="128"/>
      <c r="H33" s="128"/>
      <c r="I33" s="128"/>
      <c r="J33" s="128"/>
      <c r="K33" s="126">
        <v>0</v>
      </c>
      <c r="L33" s="160"/>
      <c r="M33" s="160"/>
      <c r="N33" s="12"/>
      <c r="O33" s="12"/>
      <c r="P33" s="12"/>
    </row>
    <row r="34" spans="2:16" ht="12" customHeight="1" x14ac:dyDescent="0.25">
      <c r="B34" s="20"/>
      <c r="C34" s="12"/>
      <c r="D34" s="12"/>
      <c r="E34" s="12"/>
      <c r="F34" s="131" t="s">
        <v>33</v>
      </c>
      <c r="G34" s="132"/>
      <c r="H34" s="132"/>
      <c r="I34" s="132"/>
      <c r="J34" s="133"/>
      <c r="K34" s="205">
        <f>SUM(K27:M33)</f>
        <v>23000</v>
      </c>
      <c r="L34" s="206"/>
      <c r="M34" s="207"/>
      <c r="N34" s="12"/>
      <c r="O34" s="12"/>
      <c r="P34" s="12"/>
    </row>
    <row r="35" spans="2:16" ht="12" customHeight="1" x14ac:dyDescent="0.25">
      <c r="B35" s="2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2:16" ht="12" customHeight="1" x14ac:dyDescent="0.25">
      <c r="B36" s="2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2:16" ht="12" customHeight="1" x14ac:dyDescent="0.25">
      <c r="B37" s="20"/>
      <c r="C37" s="28" t="s">
        <v>34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16" ht="12" customHeight="1" x14ac:dyDescent="0.25">
      <c r="B38" s="20"/>
      <c r="C38" s="28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16" ht="37.5" customHeight="1" x14ac:dyDescent="0.2">
      <c r="B39" s="20"/>
      <c r="C39" s="174" t="s">
        <v>161</v>
      </c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</row>
    <row r="40" spans="2:16" ht="12" customHeight="1" x14ac:dyDescent="0.25">
      <c r="B40" s="20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ht="12" customHeight="1" x14ac:dyDescent="0.25">
      <c r="B41" s="20"/>
      <c r="C41" s="12"/>
      <c r="D41" s="12"/>
      <c r="E41" s="12"/>
      <c r="F41" s="159" t="s">
        <v>35</v>
      </c>
      <c r="G41" s="159"/>
      <c r="H41" s="159"/>
      <c r="I41" s="159"/>
      <c r="J41" s="159"/>
      <c r="K41" s="129" t="s">
        <v>36</v>
      </c>
      <c r="L41" s="129"/>
      <c r="M41" s="129"/>
      <c r="O41" s="12"/>
      <c r="P41" s="12"/>
    </row>
    <row r="42" spans="2:16" ht="12" customHeight="1" x14ac:dyDescent="0.2">
      <c r="B42" s="20"/>
      <c r="C42" s="12"/>
      <c r="D42" s="12"/>
      <c r="E42" s="12"/>
      <c r="F42" s="128" t="s">
        <v>183</v>
      </c>
      <c r="G42" s="128"/>
      <c r="H42" s="128"/>
      <c r="I42" s="128"/>
      <c r="J42" s="128"/>
      <c r="K42" s="126">
        <v>263679.87</v>
      </c>
      <c r="L42" s="160"/>
      <c r="M42" s="160"/>
      <c r="O42" s="12"/>
      <c r="P42" s="12"/>
    </row>
    <row r="43" spans="2:16" ht="12" customHeight="1" x14ac:dyDescent="0.2">
      <c r="B43" s="20"/>
      <c r="C43" s="12"/>
      <c r="D43" s="12"/>
      <c r="E43" s="12"/>
      <c r="F43" s="128" t="s">
        <v>184</v>
      </c>
      <c r="G43" s="128"/>
      <c r="H43" s="128"/>
      <c r="I43" s="128"/>
      <c r="J43" s="128"/>
      <c r="K43" s="126">
        <v>14725.49</v>
      </c>
      <c r="L43" s="160"/>
      <c r="M43" s="160"/>
      <c r="O43" s="12"/>
      <c r="P43" s="12"/>
    </row>
    <row r="44" spans="2:16" ht="12" customHeight="1" x14ac:dyDescent="0.2">
      <c r="B44" s="20"/>
      <c r="C44" s="12"/>
      <c r="D44" s="12"/>
      <c r="E44" s="12"/>
      <c r="F44" s="128" t="s">
        <v>185</v>
      </c>
      <c r="G44" s="128"/>
      <c r="H44" s="128"/>
      <c r="I44" s="128"/>
      <c r="J44" s="128"/>
      <c r="K44" s="126">
        <v>534749.78</v>
      </c>
      <c r="L44" s="160"/>
      <c r="M44" s="160"/>
      <c r="O44" s="12"/>
      <c r="P44" s="12"/>
    </row>
    <row r="45" spans="2:16" ht="12" customHeight="1" x14ac:dyDescent="0.25">
      <c r="B45" s="20"/>
      <c r="C45" s="12"/>
      <c r="D45" s="12"/>
      <c r="E45" s="12"/>
      <c r="F45" s="131" t="s">
        <v>33</v>
      </c>
      <c r="G45" s="132"/>
      <c r="H45" s="132"/>
      <c r="I45" s="132"/>
      <c r="J45" s="133"/>
      <c r="K45" s="205">
        <f>SUM(K42:M44)</f>
        <v>813155.14</v>
      </c>
      <c r="L45" s="206"/>
      <c r="M45" s="207"/>
      <c r="O45" s="12"/>
      <c r="P45" s="12"/>
    </row>
    <row r="46" spans="2:16" ht="12" customHeight="1" x14ac:dyDescent="0.25">
      <c r="B46" s="20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2:16" ht="12" customHeight="1" x14ac:dyDescent="0.25">
      <c r="B47" s="20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2:16" ht="12" customHeight="1" x14ac:dyDescent="0.25">
      <c r="B48" s="20"/>
      <c r="C48" s="28" t="s">
        <v>37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ht="12" customHeight="1" x14ac:dyDescent="0.25">
      <c r="B49" s="20"/>
      <c r="C49" s="28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ht="24" customHeight="1" x14ac:dyDescent="0.25">
      <c r="B50" s="20"/>
      <c r="C50" s="122" t="s">
        <v>163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</row>
    <row r="51" spans="1:16" ht="12" customHeight="1" x14ac:dyDescent="0.2">
      <c r="B51" s="20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ht="12" customHeight="1" x14ac:dyDescent="0.25">
      <c r="B52" s="20"/>
      <c r="C52" s="12"/>
      <c r="D52" s="12"/>
      <c r="E52" s="12"/>
      <c r="F52" s="159" t="s">
        <v>35</v>
      </c>
      <c r="G52" s="159"/>
      <c r="H52" s="159"/>
      <c r="I52" s="159"/>
      <c r="J52" s="159"/>
      <c r="K52" s="129" t="s">
        <v>36</v>
      </c>
      <c r="L52" s="129"/>
      <c r="M52" s="129"/>
      <c r="O52" s="12"/>
      <c r="P52" s="12"/>
    </row>
    <row r="53" spans="1:16" ht="12" customHeight="1" x14ac:dyDescent="0.2">
      <c r="B53" s="20"/>
      <c r="C53" s="12"/>
      <c r="D53" s="12"/>
      <c r="E53" s="12"/>
      <c r="F53" s="128" t="s">
        <v>186</v>
      </c>
      <c r="G53" s="128"/>
      <c r="H53" s="128"/>
      <c r="I53" s="128"/>
      <c r="J53" s="128"/>
      <c r="K53" s="126">
        <v>3949244.59</v>
      </c>
      <c r="L53" s="160"/>
      <c r="M53" s="160"/>
      <c r="O53" s="12"/>
      <c r="P53" s="12"/>
    </row>
    <row r="54" spans="1:16" ht="12" customHeight="1" x14ac:dyDescent="0.2">
      <c r="B54" s="20"/>
      <c r="C54" s="12"/>
      <c r="D54" s="12"/>
      <c r="E54" s="12"/>
      <c r="F54" s="141" t="s">
        <v>187</v>
      </c>
      <c r="G54" s="142"/>
      <c r="H54" s="142"/>
      <c r="I54" s="142"/>
      <c r="J54" s="143"/>
      <c r="K54" s="150">
        <v>259145.35</v>
      </c>
      <c r="L54" s="175"/>
      <c r="M54" s="176"/>
      <c r="O54" s="12"/>
      <c r="P54" s="12"/>
    </row>
    <row r="55" spans="1:16" ht="12" customHeight="1" x14ac:dyDescent="0.25">
      <c r="B55" s="20"/>
      <c r="C55" s="12"/>
      <c r="D55" s="12"/>
      <c r="E55" s="12"/>
      <c r="F55" s="131" t="s">
        <v>33</v>
      </c>
      <c r="G55" s="132"/>
      <c r="H55" s="132"/>
      <c r="I55" s="132"/>
      <c r="J55" s="133"/>
      <c r="K55" s="161">
        <f>SUM(K53:M54)</f>
        <v>4208389.9399999995</v>
      </c>
      <c r="L55" s="162"/>
      <c r="M55" s="163"/>
      <c r="O55" s="12"/>
      <c r="P55" s="12"/>
    </row>
    <row r="56" spans="1:16" ht="12" customHeight="1" x14ac:dyDescent="0.25">
      <c r="B56" s="2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12" customHeight="1" x14ac:dyDescent="0.25">
      <c r="B57" s="20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12" customHeight="1" x14ac:dyDescent="0.25">
      <c r="A58" s="2"/>
      <c r="B58" s="26" t="s">
        <v>29</v>
      </c>
      <c r="C58" s="2" t="s">
        <v>5</v>
      </c>
    </row>
    <row r="59" spans="1:16" ht="12" customHeight="1" x14ac:dyDescent="0.25">
      <c r="A59" s="2"/>
      <c r="B59" s="26"/>
      <c r="C59" s="2"/>
    </row>
    <row r="60" spans="1:16" ht="12" customHeight="1" x14ac:dyDescent="0.25">
      <c r="A60" s="6"/>
      <c r="B60" s="1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2" customHeight="1" x14ac:dyDescent="0.25">
      <c r="A61" s="6"/>
      <c r="B61" s="18"/>
      <c r="C61" s="177" t="s">
        <v>31</v>
      </c>
      <c r="D61" s="178"/>
      <c r="E61" s="178"/>
      <c r="F61" s="178"/>
      <c r="G61" s="178"/>
      <c r="H61" s="178"/>
      <c r="I61" s="178"/>
      <c r="J61" s="144">
        <v>2024</v>
      </c>
      <c r="K61" s="145"/>
      <c r="L61" s="146"/>
      <c r="M61" s="144">
        <v>2023</v>
      </c>
      <c r="N61" s="145"/>
      <c r="O61" s="146"/>
    </row>
    <row r="62" spans="1:16" ht="12" customHeight="1" x14ac:dyDescent="0.2">
      <c r="A62" s="6"/>
      <c r="B62" s="18"/>
      <c r="C62" s="179" t="s">
        <v>172</v>
      </c>
      <c r="D62" s="180"/>
      <c r="E62" s="180"/>
      <c r="F62" s="180"/>
      <c r="G62" s="180"/>
      <c r="H62" s="180"/>
      <c r="I62" s="180"/>
      <c r="J62" s="167">
        <v>0</v>
      </c>
      <c r="K62" s="168"/>
      <c r="L62" s="169"/>
      <c r="M62" s="167">
        <v>0</v>
      </c>
      <c r="N62" s="168"/>
      <c r="O62" s="169"/>
    </row>
    <row r="63" spans="1:16" ht="12" customHeight="1" x14ac:dyDescent="0.2">
      <c r="A63" s="6"/>
      <c r="B63" s="18"/>
      <c r="C63" s="179" t="s">
        <v>188</v>
      </c>
      <c r="D63" s="180"/>
      <c r="E63" s="180"/>
      <c r="F63" s="180"/>
      <c r="G63" s="180"/>
      <c r="H63" s="180"/>
      <c r="I63" s="180"/>
      <c r="J63" s="167">
        <v>116035.84</v>
      </c>
      <c r="K63" s="168"/>
      <c r="L63" s="169"/>
      <c r="M63" s="167">
        <v>101175.52</v>
      </c>
      <c r="N63" s="168"/>
      <c r="O63" s="169"/>
    </row>
    <row r="64" spans="1:16" ht="12" customHeight="1" x14ac:dyDescent="0.2">
      <c r="A64" s="6"/>
      <c r="B64" s="18"/>
      <c r="C64" s="179" t="s">
        <v>189</v>
      </c>
      <c r="D64" s="180"/>
      <c r="E64" s="180"/>
      <c r="F64" s="180"/>
      <c r="G64" s="180"/>
      <c r="H64" s="180"/>
      <c r="I64" s="180"/>
      <c r="J64" s="167">
        <v>1640842.45</v>
      </c>
      <c r="K64" s="168"/>
      <c r="L64" s="169"/>
      <c r="M64" s="167">
        <v>2554601.9300000002</v>
      </c>
      <c r="N64" s="168"/>
      <c r="O64" s="169"/>
    </row>
    <row r="65" spans="1:16" ht="12" customHeight="1" x14ac:dyDescent="0.25">
      <c r="A65" s="6"/>
      <c r="B65" s="18"/>
      <c r="C65" s="131" t="s">
        <v>33</v>
      </c>
      <c r="D65" s="132"/>
      <c r="E65" s="132"/>
      <c r="F65" s="132"/>
      <c r="G65" s="132"/>
      <c r="H65" s="132"/>
      <c r="I65" s="132"/>
      <c r="J65" s="170">
        <f>SUM(J62:L64)</f>
        <v>1756878.29</v>
      </c>
      <c r="K65" s="171"/>
      <c r="L65" s="172"/>
      <c r="M65" s="170">
        <f>SUM(M62:O64)</f>
        <v>2655777.4500000002</v>
      </c>
      <c r="N65" s="171"/>
      <c r="O65" s="172"/>
    </row>
    <row r="66" spans="1:16" ht="12" customHeight="1" x14ac:dyDescent="0.25">
      <c r="A66" s="6"/>
      <c r="B66" s="1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2" customHeight="1" x14ac:dyDescent="0.25">
      <c r="A67" s="6"/>
      <c r="B67" s="1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2" customHeight="1" x14ac:dyDescent="0.2">
      <c r="A68" s="6"/>
      <c r="B68" s="18"/>
      <c r="C68" s="27" t="s">
        <v>38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2" customHeight="1" x14ac:dyDescent="0.25">
      <c r="A69" s="6"/>
      <c r="B69" s="18"/>
      <c r="C69" s="6"/>
      <c r="D69" s="6"/>
      <c r="E69" s="6"/>
      <c r="F69" s="6"/>
      <c r="O69" s="6"/>
      <c r="P69" s="6"/>
    </row>
    <row r="70" spans="1:16" ht="12" customHeight="1" x14ac:dyDescent="0.25">
      <c r="A70" s="6"/>
      <c r="B70" s="18"/>
      <c r="C70" s="123" t="s">
        <v>31</v>
      </c>
      <c r="D70" s="123"/>
      <c r="E70" s="123"/>
      <c r="F70" s="123"/>
      <c r="G70" s="123"/>
      <c r="H70" s="146">
        <v>2024</v>
      </c>
      <c r="I70" s="129"/>
      <c r="J70" s="129"/>
      <c r="K70" s="129">
        <v>2023</v>
      </c>
      <c r="L70" s="129"/>
      <c r="M70" s="129"/>
      <c r="O70" s="6"/>
      <c r="P70" s="6"/>
    </row>
    <row r="71" spans="1:16" ht="12" customHeight="1" x14ac:dyDescent="0.2">
      <c r="A71" s="6"/>
      <c r="B71" s="18"/>
      <c r="C71" s="124" t="s">
        <v>190</v>
      </c>
      <c r="D71" s="124"/>
      <c r="E71" s="124"/>
      <c r="F71" s="124"/>
      <c r="G71" s="124"/>
      <c r="H71" s="165">
        <v>90152.8</v>
      </c>
      <c r="I71" s="127"/>
      <c r="J71" s="127"/>
      <c r="K71" s="126">
        <v>75292.479999999996</v>
      </c>
      <c r="L71" s="160"/>
      <c r="M71" s="160"/>
      <c r="O71" s="6"/>
      <c r="P71" s="6"/>
    </row>
    <row r="72" spans="1:16" ht="12" customHeight="1" x14ac:dyDescent="0.2">
      <c r="A72" s="6"/>
      <c r="B72" s="18"/>
      <c r="C72" s="124" t="s">
        <v>191</v>
      </c>
      <c r="D72" s="124"/>
      <c r="E72" s="124"/>
      <c r="F72" s="124"/>
      <c r="G72" s="124"/>
      <c r="H72" s="165">
        <v>25883.040000000001</v>
      </c>
      <c r="I72" s="127"/>
      <c r="J72" s="127"/>
      <c r="K72" s="126">
        <v>25883.040000000001</v>
      </c>
      <c r="L72" s="160"/>
      <c r="M72" s="160"/>
      <c r="O72" s="6"/>
      <c r="P72" s="6"/>
    </row>
    <row r="73" spans="1:16" ht="12" customHeight="1" x14ac:dyDescent="0.2">
      <c r="A73" s="6"/>
      <c r="B73" s="18"/>
      <c r="C73" s="124" t="s">
        <v>181</v>
      </c>
      <c r="D73" s="124"/>
      <c r="E73" s="124"/>
      <c r="F73" s="124"/>
      <c r="G73" s="124"/>
      <c r="H73" s="165">
        <v>0</v>
      </c>
      <c r="I73" s="127"/>
      <c r="J73" s="127"/>
      <c r="K73" s="126">
        <v>0</v>
      </c>
      <c r="L73" s="160"/>
      <c r="M73" s="160"/>
      <c r="O73" s="6"/>
      <c r="P73" s="6"/>
    </row>
    <row r="74" spans="1:16" ht="12" customHeight="1" x14ac:dyDescent="0.2">
      <c r="A74" s="6"/>
      <c r="B74" s="18"/>
      <c r="C74" s="124" t="s">
        <v>192</v>
      </c>
      <c r="D74" s="124"/>
      <c r="E74" s="124"/>
      <c r="F74" s="124"/>
      <c r="G74" s="124"/>
      <c r="H74" s="165">
        <v>0</v>
      </c>
      <c r="I74" s="127"/>
      <c r="J74" s="127"/>
      <c r="K74" s="126">
        <v>0</v>
      </c>
      <c r="L74" s="160"/>
      <c r="M74" s="160"/>
      <c r="O74" s="6"/>
      <c r="P74" s="6"/>
    </row>
    <row r="75" spans="1:16" ht="12" customHeight="1" x14ac:dyDescent="0.25">
      <c r="A75" s="6"/>
      <c r="B75" s="18"/>
      <c r="C75" s="125" t="s">
        <v>33</v>
      </c>
      <c r="D75" s="125"/>
      <c r="E75" s="125"/>
      <c r="F75" s="125"/>
      <c r="G75" s="125"/>
      <c r="H75" s="149">
        <f>SUM(H71:J74)</f>
        <v>116035.84</v>
      </c>
      <c r="I75" s="166"/>
      <c r="J75" s="166"/>
      <c r="K75" s="166">
        <f>SUM(K71:M74)</f>
        <v>101175.51999999999</v>
      </c>
      <c r="L75" s="166"/>
      <c r="M75" s="166"/>
      <c r="O75" s="6"/>
      <c r="P75" s="6"/>
    </row>
    <row r="76" spans="1:16" ht="12" customHeight="1" x14ac:dyDescent="0.25">
      <c r="A76" s="6"/>
      <c r="B76" s="1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2" customHeight="1" x14ac:dyDescent="0.25">
      <c r="A77" s="6"/>
      <c r="B77" s="1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2" customHeight="1" x14ac:dyDescent="0.25">
      <c r="A78" s="6"/>
      <c r="B78" s="18"/>
      <c r="C78" s="28" t="s">
        <v>39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ht="12" customHeight="1" x14ac:dyDescent="0.25">
      <c r="A79" s="6"/>
      <c r="B79" s="18"/>
      <c r="C79" s="28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2" customHeight="1" x14ac:dyDescent="0.2">
      <c r="A80" s="6"/>
      <c r="B80" s="18"/>
      <c r="C80" s="27" t="s">
        <v>40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" customHeight="1" x14ac:dyDescent="0.2">
      <c r="A81" s="6"/>
      <c r="B81" s="18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12" customHeight="1" x14ac:dyDescent="0.2">
      <c r="A82" s="6"/>
      <c r="B82" s="18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 ht="12" customHeight="1" x14ac:dyDescent="0.25">
      <c r="A83" s="6"/>
      <c r="B83" s="18"/>
      <c r="C83" s="28" t="s">
        <v>41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 ht="12" customHeight="1" x14ac:dyDescent="0.25">
      <c r="A84" s="6"/>
      <c r="B84" s="18"/>
      <c r="C84" s="28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ht="22.5" customHeight="1" x14ac:dyDescent="0.25">
      <c r="A85" s="6"/>
      <c r="B85" s="18"/>
      <c r="C85" s="122" t="s">
        <v>164</v>
      </c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</row>
    <row r="86" spans="1:16" ht="22.5" customHeight="1" x14ac:dyDescent="0.25">
      <c r="A86" s="6"/>
      <c r="B86" s="18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</row>
    <row r="87" spans="1:16" ht="22.5" customHeight="1" x14ac:dyDescent="0.25">
      <c r="A87" s="6"/>
      <c r="B87" s="18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</row>
    <row r="88" spans="1:16" ht="11.4" x14ac:dyDescent="0.25">
      <c r="A88" s="6"/>
      <c r="B88" s="18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1:16" s="25" customFormat="1" ht="12" customHeight="1" x14ac:dyDescent="0.25">
      <c r="A89" s="29"/>
      <c r="B89" s="30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s="25" customFormat="1" ht="12" customHeight="1" x14ac:dyDescent="0.25">
      <c r="A90" s="29"/>
      <c r="B90" s="30"/>
      <c r="C90" s="29"/>
      <c r="D90" s="29"/>
      <c r="E90" s="29"/>
      <c r="F90" s="159" t="s">
        <v>31</v>
      </c>
      <c r="G90" s="159"/>
      <c r="H90" s="159"/>
      <c r="I90" s="159"/>
      <c r="J90" s="159"/>
      <c r="K90" s="129" t="s">
        <v>36</v>
      </c>
      <c r="L90" s="129"/>
      <c r="M90" s="129"/>
      <c r="N90" s="29"/>
      <c r="O90" s="29"/>
      <c r="P90" s="29"/>
    </row>
    <row r="91" spans="1:16" s="25" customFormat="1" ht="12" customHeight="1" x14ac:dyDescent="0.2">
      <c r="A91" s="29"/>
      <c r="B91" s="30"/>
      <c r="C91" s="29"/>
      <c r="D91" s="29"/>
      <c r="E91" s="29"/>
      <c r="F91" s="128" t="s">
        <v>193</v>
      </c>
      <c r="G91" s="128"/>
      <c r="H91" s="128"/>
      <c r="I91" s="128"/>
      <c r="J91" s="128"/>
      <c r="K91" s="126">
        <v>166.6</v>
      </c>
      <c r="L91" s="160"/>
      <c r="M91" s="160"/>
      <c r="N91" s="29"/>
      <c r="O91" s="29"/>
      <c r="P91" s="29"/>
    </row>
    <row r="92" spans="1:16" s="25" customFormat="1" ht="12" customHeight="1" x14ac:dyDescent="0.2">
      <c r="A92" s="29"/>
      <c r="B92" s="30"/>
      <c r="C92" s="29"/>
      <c r="D92" s="29"/>
      <c r="E92" s="29"/>
      <c r="F92" s="128" t="s">
        <v>194</v>
      </c>
      <c r="G92" s="128"/>
      <c r="H92" s="128"/>
      <c r="I92" s="128"/>
      <c r="J92" s="128"/>
      <c r="K92" s="126">
        <v>1640675.85</v>
      </c>
      <c r="L92" s="160"/>
      <c r="M92" s="160"/>
      <c r="N92" s="29"/>
      <c r="O92" s="29"/>
      <c r="P92" s="29"/>
    </row>
    <row r="93" spans="1:16" s="25" customFormat="1" ht="12" customHeight="1" x14ac:dyDescent="0.25">
      <c r="A93" s="29"/>
      <c r="B93" s="30"/>
      <c r="C93" s="29"/>
      <c r="D93" s="29"/>
      <c r="E93" s="29"/>
      <c r="F93" s="131" t="s">
        <v>33</v>
      </c>
      <c r="G93" s="132"/>
      <c r="H93" s="132"/>
      <c r="I93" s="132"/>
      <c r="J93" s="133"/>
      <c r="K93" s="161">
        <f>SUM(K91:M92)</f>
        <v>1640842.4500000002</v>
      </c>
      <c r="L93" s="162"/>
      <c r="M93" s="163"/>
      <c r="N93" s="29"/>
      <c r="O93" s="29"/>
      <c r="P93" s="29"/>
    </row>
    <row r="94" spans="1:16" s="25" customFormat="1" ht="12" customHeight="1" x14ac:dyDescent="0.25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1:16" s="25" customFormat="1" ht="12" customHeight="1" x14ac:dyDescent="0.25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 s="25" customFormat="1" ht="12" customHeight="1" x14ac:dyDescent="0.25">
      <c r="A96" s="29"/>
      <c r="B96" s="30"/>
      <c r="C96" s="28" t="s">
        <v>165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 s="25" customFormat="1" ht="12" customHeight="1" x14ac:dyDescent="0.25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1:16" s="25" customFormat="1" ht="26.25" customHeight="1" x14ac:dyDescent="0.25">
      <c r="A98" s="29"/>
      <c r="B98" s="30"/>
      <c r="C98" s="164" t="s">
        <v>166</v>
      </c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s="25" customFormat="1" ht="12" customHeight="1" x14ac:dyDescent="0.25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 s="25" customFormat="1" ht="12" customHeight="1" x14ac:dyDescent="0.25">
      <c r="A100" s="29"/>
      <c r="B100" s="30"/>
      <c r="C100" s="29"/>
      <c r="D100" s="29"/>
      <c r="E100" s="29"/>
      <c r="F100" s="159" t="s">
        <v>31</v>
      </c>
      <c r="G100" s="159"/>
      <c r="H100" s="159"/>
      <c r="I100" s="159"/>
      <c r="J100" s="159"/>
      <c r="K100" s="129" t="s">
        <v>36</v>
      </c>
      <c r="L100" s="129"/>
      <c r="M100" s="129"/>
      <c r="N100" s="29"/>
      <c r="O100" s="29"/>
      <c r="P100" s="29"/>
    </row>
    <row r="101" spans="1:16" s="25" customFormat="1" ht="12" customHeight="1" x14ac:dyDescent="0.2">
      <c r="A101" s="29"/>
      <c r="B101" s="30"/>
      <c r="C101" s="29"/>
      <c r="D101" s="29"/>
      <c r="E101" s="29"/>
      <c r="F101" s="128" t="s">
        <v>195</v>
      </c>
      <c r="G101" s="128"/>
      <c r="H101" s="128"/>
      <c r="I101" s="128"/>
      <c r="J101" s="128"/>
      <c r="K101" s="126">
        <v>0</v>
      </c>
      <c r="L101" s="160"/>
      <c r="M101" s="160"/>
      <c r="N101" s="29"/>
      <c r="O101" s="29"/>
      <c r="P101" s="29"/>
    </row>
    <row r="102" spans="1:16" s="25" customFormat="1" ht="12" customHeight="1" x14ac:dyDescent="0.25">
      <c r="A102" s="29"/>
      <c r="B102" s="30"/>
      <c r="C102" s="29"/>
      <c r="D102" s="29"/>
      <c r="E102" s="29"/>
      <c r="F102" s="131" t="s">
        <v>33</v>
      </c>
      <c r="G102" s="132"/>
      <c r="H102" s="132"/>
      <c r="I102" s="132"/>
      <c r="J102" s="133"/>
      <c r="K102" s="161">
        <f>SUM(K101:M101)</f>
        <v>0</v>
      </c>
      <c r="L102" s="162"/>
      <c r="M102" s="163"/>
      <c r="N102" s="29"/>
      <c r="O102" s="29"/>
      <c r="P102" s="29"/>
    </row>
    <row r="103" spans="1:16" s="25" customFormat="1" ht="12" customHeight="1" x14ac:dyDescent="0.25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6" s="25" customFormat="1" ht="12" customHeight="1" x14ac:dyDescent="0.25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6" ht="12" customHeight="1" x14ac:dyDescent="0.25">
      <c r="A105" s="6"/>
      <c r="B105" s="26" t="s">
        <v>29</v>
      </c>
      <c r="C105" s="2" t="s">
        <v>6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2" customHeight="1" x14ac:dyDescent="0.25">
      <c r="A106" s="6"/>
      <c r="B106" s="26"/>
      <c r="C106" s="2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2" customHeight="1" x14ac:dyDescent="0.25">
      <c r="A107" s="6"/>
      <c r="B107" s="26"/>
      <c r="C107" s="2" t="s">
        <v>167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2" customHeight="1" x14ac:dyDescent="0.25">
      <c r="A108" s="6"/>
      <c r="B108" s="26"/>
      <c r="C108" s="2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49.5" customHeight="1" x14ac:dyDescent="0.25">
      <c r="A109" s="6"/>
      <c r="B109" s="26"/>
      <c r="C109" s="164" t="s">
        <v>168</v>
      </c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</row>
    <row r="110" spans="1:16" ht="12" customHeight="1" x14ac:dyDescent="0.25">
      <c r="A110" s="6"/>
      <c r="B110" s="26"/>
      <c r="C110" s="2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2" customHeight="1" x14ac:dyDescent="0.25">
      <c r="A111" s="6"/>
      <c r="B111" s="26"/>
      <c r="C111" s="2"/>
      <c r="D111" s="6"/>
      <c r="E111" s="6"/>
      <c r="F111" s="159" t="s">
        <v>31</v>
      </c>
      <c r="G111" s="159"/>
      <c r="H111" s="159"/>
      <c r="I111" s="159"/>
      <c r="J111" s="159"/>
      <c r="K111" s="129" t="s">
        <v>36</v>
      </c>
      <c r="L111" s="129"/>
      <c r="M111" s="129"/>
      <c r="N111" s="6"/>
      <c r="O111" s="6"/>
      <c r="P111" s="6"/>
    </row>
    <row r="112" spans="1:16" ht="12" customHeight="1" x14ac:dyDescent="0.25">
      <c r="A112" s="6"/>
      <c r="B112" s="26"/>
      <c r="C112" s="2"/>
      <c r="D112" s="6"/>
      <c r="E112" s="6"/>
      <c r="F112" s="128" t="s">
        <v>196</v>
      </c>
      <c r="G112" s="128"/>
      <c r="H112" s="128"/>
      <c r="I112" s="128"/>
      <c r="J112" s="128"/>
      <c r="K112" s="126">
        <v>632599.77</v>
      </c>
      <c r="L112" s="160"/>
      <c r="M112" s="160"/>
      <c r="N112" s="6"/>
      <c r="O112" s="6"/>
      <c r="P112" s="6"/>
    </row>
    <row r="113" spans="1:33" ht="12" customHeight="1" x14ac:dyDescent="0.25">
      <c r="A113" s="6"/>
      <c r="B113" s="26"/>
      <c r="C113" s="2"/>
      <c r="D113" s="6"/>
      <c r="E113" s="6"/>
      <c r="F113" s="131" t="s">
        <v>33</v>
      </c>
      <c r="G113" s="132"/>
      <c r="H113" s="132"/>
      <c r="I113" s="132"/>
      <c r="J113" s="133"/>
      <c r="K113" s="161">
        <f>SUM(K112:M112)</f>
        <v>632599.77</v>
      </c>
      <c r="L113" s="162"/>
      <c r="M113" s="163"/>
      <c r="N113" s="6"/>
      <c r="O113" s="6"/>
      <c r="P113" s="6"/>
    </row>
    <row r="114" spans="1:33" ht="12" customHeight="1" x14ac:dyDescent="0.25">
      <c r="A114" s="6"/>
      <c r="B114" s="26"/>
      <c r="C114" s="2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33" ht="12" customHeight="1" x14ac:dyDescent="0.25">
      <c r="A115" s="6"/>
      <c r="B115" s="26"/>
      <c r="C115" s="2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33" ht="12" customHeight="1" x14ac:dyDescent="0.25">
      <c r="A116" s="12"/>
      <c r="B116" s="24"/>
      <c r="C116" s="15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33" ht="12" customHeight="1" x14ac:dyDescent="0.25">
      <c r="A117" s="12"/>
      <c r="B117" s="26" t="s">
        <v>29</v>
      </c>
      <c r="C117" s="2" t="s">
        <v>7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33" ht="12" customHeight="1" x14ac:dyDescent="0.25">
      <c r="A118" s="12"/>
      <c r="B118" s="26"/>
      <c r="C118" s="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33" s="25" customFormat="1" ht="12" customHeight="1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 ht="12" customHeight="1" x14ac:dyDescent="0.25">
      <c r="B120" s="20"/>
      <c r="C120" s="31" t="s">
        <v>42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33" ht="12" customHeight="1" x14ac:dyDescent="0.25">
      <c r="B121" s="20"/>
      <c r="C121" s="3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33" ht="12" customHeight="1" x14ac:dyDescent="0.2">
      <c r="B122" s="20"/>
      <c r="C122" s="27" t="s">
        <v>43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33" ht="12" customHeight="1" x14ac:dyDescent="0.25">
      <c r="B123" s="20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33" ht="12" customHeight="1" x14ac:dyDescent="0.25">
      <c r="B124" s="20"/>
      <c r="C124" s="156" t="s">
        <v>31</v>
      </c>
      <c r="D124" s="157"/>
      <c r="E124" s="157"/>
      <c r="F124" s="157"/>
      <c r="G124" s="157"/>
      <c r="H124" s="157"/>
      <c r="I124" s="157"/>
      <c r="J124" s="158"/>
      <c r="K124" s="129">
        <v>2024</v>
      </c>
      <c r="L124" s="129"/>
      <c r="M124" s="129"/>
      <c r="N124" s="129">
        <v>2023</v>
      </c>
      <c r="O124" s="129"/>
      <c r="P124" s="129"/>
    </row>
    <row r="125" spans="1:33" ht="12" customHeight="1" x14ac:dyDescent="0.2">
      <c r="B125" s="20"/>
      <c r="C125" s="128" t="s">
        <v>197</v>
      </c>
      <c r="D125" s="128"/>
      <c r="E125" s="128"/>
      <c r="F125" s="128"/>
      <c r="G125" s="128"/>
      <c r="H125" s="128"/>
      <c r="I125" s="128"/>
      <c r="J125" s="128"/>
      <c r="K125" s="126">
        <v>315488.45</v>
      </c>
      <c r="L125" s="127"/>
      <c r="M125" s="127"/>
      <c r="N125" s="126">
        <v>315488.45</v>
      </c>
      <c r="O125" s="127"/>
      <c r="P125" s="127"/>
    </row>
    <row r="126" spans="1:33" ht="12" customHeight="1" x14ac:dyDescent="0.2">
      <c r="B126" s="20"/>
      <c r="C126" s="128" t="s">
        <v>198</v>
      </c>
      <c r="D126" s="128"/>
      <c r="E126" s="128"/>
      <c r="F126" s="128"/>
      <c r="G126" s="128"/>
      <c r="H126" s="128"/>
      <c r="I126" s="128"/>
      <c r="J126" s="128"/>
      <c r="K126" s="126">
        <v>200</v>
      </c>
      <c r="L126" s="127"/>
      <c r="M126" s="127"/>
      <c r="N126" s="126">
        <v>200</v>
      </c>
      <c r="O126" s="127"/>
      <c r="P126" s="127"/>
    </row>
    <row r="127" spans="1:33" ht="12" customHeight="1" x14ac:dyDescent="0.2">
      <c r="B127" s="20"/>
      <c r="C127" s="128" t="s">
        <v>199</v>
      </c>
      <c r="D127" s="128"/>
      <c r="E127" s="128"/>
      <c r="F127" s="128"/>
      <c r="G127" s="128"/>
      <c r="H127" s="128"/>
      <c r="I127" s="128"/>
      <c r="J127" s="128"/>
      <c r="K127" s="126">
        <v>2543249.27</v>
      </c>
      <c r="L127" s="127"/>
      <c r="M127" s="127"/>
      <c r="N127" s="126">
        <v>2543249.27</v>
      </c>
      <c r="O127" s="127"/>
      <c r="P127" s="127"/>
    </row>
    <row r="128" spans="1:33" ht="12" customHeight="1" x14ac:dyDescent="0.2">
      <c r="B128" s="20"/>
      <c r="C128" s="128" t="s">
        <v>200</v>
      </c>
      <c r="D128" s="128"/>
      <c r="E128" s="128"/>
      <c r="F128" s="128"/>
      <c r="G128" s="128"/>
      <c r="H128" s="128"/>
      <c r="I128" s="128"/>
      <c r="J128" s="128"/>
      <c r="K128" s="126">
        <v>44958961.960000001</v>
      </c>
      <c r="L128" s="127"/>
      <c r="M128" s="127"/>
      <c r="N128" s="126">
        <v>44958961.960000001</v>
      </c>
      <c r="O128" s="127"/>
      <c r="P128" s="127"/>
    </row>
    <row r="129" spans="2:16" ht="12" customHeight="1" x14ac:dyDescent="0.2">
      <c r="B129" s="20"/>
      <c r="C129" s="128" t="s">
        <v>201</v>
      </c>
      <c r="D129" s="128"/>
      <c r="E129" s="128"/>
      <c r="F129" s="128"/>
      <c r="G129" s="128"/>
      <c r="H129" s="128"/>
      <c r="I129" s="128"/>
      <c r="J129" s="128"/>
      <c r="K129" s="126">
        <v>47084884.009999998</v>
      </c>
      <c r="L129" s="127"/>
      <c r="M129" s="127"/>
      <c r="N129" s="126">
        <v>42843725.43</v>
      </c>
      <c r="O129" s="127"/>
      <c r="P129" s="127"/>
    </row>
    <row r="130" spans="2:16" ht="12" customHeight="1" x14ac:dyDescent="0.25">
      <c r="B130" s="20"/>
      <c r="C130" s="131" t="s">
        <v>202</v>
      </c>
      <c r="D130" s="132"/>
      <c r="E130" s="132"/>
      <c r="F130" s="132"/>
      <c r="G130" s="132"/>
      <c r="H130" s="132"/>
      <c r="I130" s="132"/>
      <c r="J130" s="133"/>
      <c r="K130" s="121">
        <f>SUM(K125:M129)</f>
        <v>94902783.689999998</v>
      </c>
      <c r="L130" s="121"/>
      <c r="M130" s="121"/>
      <c r="N130" s="121">
        <f>SUM(N125:P129)</f>
        <v>90661625.109999999</v>
      </c>
      <c r="O130" s="121"/>
      <c r="P130" s="121"/>
    </row>
    <row r="131" spans="2:16" ht="12" customHeight="1" x14ac:dyDescent="0.2">
      <c r="B131" s="20"/>
      <c r="C131" s="12"/>
      <c r="D131" s="32"/>
      <c r="E131" s="32"/>
      <c r="F131" s="32"/>
      <c r="G131" s="32"/>
      <c r="H131" s="32"/>
      <c r="I131" s="32"/>
      <c r="J131" s="32"/>
      <c r="K131" s="32"/>
      <c r="L131" s="33"/>
      <c r="M131" s="33"/>
      <c r="N131" s="33"/>
      <c r="O131" s="33"/>
      <c r="P131" s="33"/>
    </row>
    <row r="132" spans="2:16" ht="12" customHeight="1" x14ac:dyDescent="0.25">
      <c r="B132" s="20"/>
      <c r="C132" s="28" t="s">
        <v>44</v>
      </c>
      <c r="D132" s="32"/>
      <c r="E132" s="32"/>
      <c r="F132" s="32"/>
      <c r="G132" s="32"/>
      <c r="H132" s="32"/>
      <c r="I132" s="32"/>
      <c r="J132" s="32"/>
      <c r="K132" s="32"/>
      <c r="L132" s="33"/>
      <c r="M132" s="33"/>
      <c r="N132" s="33"/>
      <c r="O132" s="33"/>
      <c r="P132" s="33"/>
    </row>
    <row r="133" spans="2:16" ht="12" customHeight="1" x14ac:dyDescent="0.25">
      <c r="B133" s="20"/>
      <c r="C133" s="28"/>
      <c r="D133" s="32"/>
      <c r="E133" s="32"/>
      <c r="F133" s="32"/>
      <c r="G133" s="32"/>
      <c r="H133" s="32"/>
      <c r="I133" s="32"/>
      <c r="J133" s="32"/>
      <c r="K133" s="32"/>
      <c r="L133" s="33"/>
      <c r="M133" s="33"/>
      <c r="N133" s="33"/>
      <c r="O133" s="33"/>
      <c r="P133" s="33"/>
    </row>
    <row r="134" spans="2:16" ht="12" customHeight="1" x14ac:dyDescent="0.2">
      <c r="B134" s="20"/>
      <c r="C134" s="27" t="s">
        <v>45</v>
      </c>
      <c r="D134" s="32"/>
      <c r="E134" s="32"/>
      <c r="F134" s="32"/>
      <c r="G134" s="32"/>
      <c r="H134" s="32"/>
      <c r="I134" s="32"/>
      <c r="J134" s="32"/>
      <c r="K134" s="32"/>
      <c r="L134" s="33"/>
      <c r="M134" s="33"/>
      <c r="N134" s="33"/>
      <c r="O134" s="33"/>
      <c r="P134" s="33"/>
    </row>
    <row r="135" spans="2:16" ht="12" customHeight="1" x14ac:dyDescent="0.2">
      <c r="B135" s="20"/>
      <c r="C135" s="12"/>
      <c r="D135" s="32"/>
      <c r="E135" s="32"/>
      <c r="F135" s="32"/>
      <c r="G135" s="32"/>
      <c r="H135" s="32"/>
      <c r="I135" s="32"/>
      <c r="J135" s="32"/>
      <c r="K135" s="32"/>
      <c r="L135" s="33"/>
      <c r="M135" s="33"/>
      <c r="N135" s="33"/>
      <c r="O135" s="33"/>
      <c r="P135" s="33"/>
    </row>
    <row r="136" spans="2:16" ht="12" customHeight="1" x14ac:dyDescent="0.25">
      <c r="B136" s="20"/>
      <c r="D136" s="159" t="s">
        <v>31</v>
      </c>
      <c r="E136" s="159"/>
      <c r="F136" s="159"/>
      <c r="G136" s="159"/>
      <c r="H136" s="159"/>
      <c r="I136" s="159"/>
      <c r="J136" s="129">
        <v>2024</v>
      </c>
      <c r="K136" s="129"/>
      <c r="L136" s="129"/>
      <c r="M136" s="129">
        <v>2023</v>
      </c>
      <c r="N136" s="129"/>
      <c r="O136" s="129"/>
    </row>
    <row r="137" spans="2:16" ht="12" customHeight="1" x14ac:dyDescent="0.2">
      <c r="B137" s="20"/>
      <c r="D137" s="128" t="s">
        <v>203</v>
      </c>
      <c r="E137" s="128"/>
      <c r="F137" s="128"/>
      <c r="G137" s="128"/>
      <c r="H137" s="128"/>
      <c r="I137" s="128"/>
      <c r="J137" s="126">
        <v>1680662.32</v>
      </c>
      <c r="K137" s="127"/>
      <c r="L137" s="127"/>
      <c r="M137" s="126">
        <v>1656149.95</v>
      </c>
      <c r="N137" s="127"/>
      <c r="O137" s="127"/>
    </row>
    <row r="138" spans="2:16" ht="12" customHeight="1" x14ac:dyDescent="0.2">
      <c r="B138" s="20"/>
      <c r="D138" s="128" t="s">
        <v>204</v>
      </c>
      <c r="E138" s="128"/>
      <c r="F138" s="128"/>
      <c r="G138" s="128"/>
      <c r="H138" s="128"/>
      <c r="I138" s="128"/>
      <c r="J138" s="126">
        <v>51646.71</v>
      </c>
      <c r="K138" s="127"/>
      <c r="L138" s="127"/>
      <c r="M138" s="126">
        <v>51646.71</v>
      </c>
      <c r="N138" s="127"/>
      <c r="O138" s="127"/>
    </row>
    <row r="139" spans="2:16" ht="12" customHeight="1" x14ac:dyDescent="0.2">
      <c r="B139" s="20"/>
      <c r="D139" s="128" t="s">
        <v>205</v>
      </c>
      <c r="E139" s="128"/>
      <c r="F139" s="128"/>
      <c r="G139" s="128"/>
      <c r="H139" s="128"/>
      <c r="I139" s="128"/>
      <c r="J139" s="126">
        <v>26469.83</v>
      </c>
      <c r="K139" s="127"/>
      <c r="L139" s="127"/>
      <c r="M139" s="126">
        <v>26469.83</v>
      </c>
      <c r="N139" s="127"/>
      <c r="O139" s="127"/>
    </row>
    <row r="140" spans="2:16" ht="12" customHeight="1" x14ac:dyDescent="0.2">
      <c r="B140" s="20"/>
      <c r="D140" s="128" t="s">
        <v>206</v>
      </c>
      <c r="E140" s="128"/>
      <c r="F140" s="128"/>
      <c r="G140" s="128"/>
      <c r="H140" s="128"/>
      <c r="I140" s="128"/>
      <c r="J140" s="126">
        <v>4714257.7300000004</v>
      </c>
      <c r="K140" s="127"/>
      <c r="L140" s="127"/>
      <c r="M140" s="126">
        <v>4714257.7300000004</v>
      </c>
      <c r="N140" s="127"/>
      <c r="O140" s="127"/>
    </row>
    <row r="141" spans="2:16" ht="12" customHeight="1" x14ac:dyDescent="0.2">
      <c r="B141" s="20"/>
      <c r="D141" s="128" t="s">
        <v>207</v>
      </c>
      <c r="E141" s="128"/>
      <c r="F141" s="128"/>
      <c r="G141" s="128"/>
      <c r="H141" s="128"/>
      <c r="I141" s="128"/>
      <c r="J141" s="126">
        <v>2903593.94</v>
      </c>
      <c r="K141" s="127"/>
      <c r="L141" s="127"/>
      <c r="M141" s="126">
        <v>2818593.94</v>
      </c>
      <c r="N141" s="127"/>
      <c r="O141" s="127"/>
    </row>
    <row r="142" spans="2:16" ht="12" customHeight="1" x14ac:dyDescent="0.25">
      <c r="B142" s="20"/>
      <c r="D142" s="130" t="s">
        <v>208</v>
      </c>
      <c r="E142" s="130"/>
      <c r="F142" s="130"/>
      <c r="G142" s="130"/>
      <c r="H142" s="130"/>
      <c r="I142" s="130"/>
      <c r="J142" s="121">
        <f>SUM(J137:L141)</f>
        <v>9376630.5300000012</v>
      </c>
      <c r="K142" s="121"/>
      <c r="L142" s="121"/>
      <c r="M142" s="121">
        <f>SUM(M137:O141)</f>
        <v>9267118.1600000001</v>
      </c>
      <c r="N142" s="121"/>
      <c r="O142" s="121"/>
    </row>
    <row r="143" spans="2:16" ht="12" customHeight="1" x14ac:dyDescent="0.2">
      <c r="B143" s="20"/>
      <c r="D143" s="128" t="s">
        <v>209</v>
      </c>
      <c r="E143" s="128"/>
      <c r="F143" s="128"/>
      <c r="G143" s="128"/>
      <c r="H143" s="128"/>
      <c r="I143" s="128"/>
      <c r="J143" s="126">
        <v>52500</v>
      </c>
      <c r="K143" s="127"/>
      <c r="L143" s="127"/>
      <c r="M143" s="126">
        <v>52500</v>
      </c>
      <c r="N143" s="127"/>
      <c r="O143" s="127"/>
    </row>
    <row r="144" spans="2:16" ht="12" customHeight="1" x14ac:dyDescent="0.2">
      <c r="B144" s="20"/>
      <c r="D144" s="128" t="s">
        <v>210</v>
      </c>
      <c r="E144" s="128"/>
      <c r="F144" s="128"/>
      <c r="G144" s="128"/>
      <c r="H144" s="128"/>
      <c r="I144" s="128"/>
      <c r="J144" s="126">
        <v>13574.85</v>
      </c>
      <c r="K144" s="127"/>
      <c r="L144" s="127"/>
      <c r="M144" s="126">
        <v>13574.85</v>
      </c>
      <c r="N144" s="127"/>
      <c r="O144" s="127"/>
    </row>
    <row r="145" spans="1:17" ht="12" customHeight="1" x14ac:dyDescent="0.25">
      <c r="B145" s="20"/>
      <c r="D145" s="130" t="s">
        <v>211</v>
      </c>
      <c r="E145" s="130"/>
      <c r="F145" s="130"/>
      <c r="G145" s="130"/>
      <c r="H145" s="130"/>
      <c r="I145" s="130"/>
      <c r="J145" s="121">
        <f>SUM(J143:L144)</f>
        <v>66074.850000000006</v>
      </c>
      <c r="K145" s="121"/>
      <c r="L145" s="121"/>
      <c r="M145" s="121">
        <f>SUM(M143:O144)</f>
        <v>66074.850000000006</v>
      </c>
      <c r="N145" s="121"/>
      <c r="O145" s="121"/>
    </row>
    <row r="146" spans="1:17" ht="12" customHeight="1" x14ac:dyDescent="0.2">
      <c r="B146" s="20"/>
      <c r="D146" s="128" t="s">
        <v>212</v>
      </c>
      <c r="E146" s="128"/>
      <c r="F146" s="128"/>
      <c r="G146" s="128"/>
      <c r="H146" s="128"/>
      <c r="I146" s="128"/>
      <c r="J146" s="126">
        <v>6494920.5700000003</v>
      </c>
      <c r="K146" s="127"/>
      <c r="L146" s="127"/>
      <c r="M146" s="126">
        <v>5825086.3899999997</v>
      </c>
      <c r="N146" s="127"/>
      <c r="O146" s="127"/>
    </row>
    <row r="147" spans="1:17" ht="12" customHeight="1" x14ac:dyDescent="0.25">
      <c r="B147" s="20"/>
      <c r="D147" s="130" t="s">
        <v>213</v>
      </c>
      <c r="E147" s="130"/>
      <c r="F147" s="130"/>
      <c r="G147" s="130"/>
      <c r="H147" s="130"/>
      <c r="I147" s="130"/>
      <c r="J147" s="121">
        <f>SUM(J146)</f>
        <v>6494920.5700000003</v>
      </c>
      <c r="K147" s="121"/>
      <c r="L147" s="121"/>
      <c r="M147" s="121">
        <f>SUM(M146)</f>
        <v>5825086.3899999997</v>
      </c>
      <c r="N147" s="121"/>
      <c r="O147" s="121"/>
    </row>
    <row r="148" spans="1:17" ht="12" customHeight="1" x14ac:dyDescent="0.25">
      <c r="B148" s="20"/>
      <c r="D148" s="131" t="s">
        <v>33</v>
      </c>
      <c r="E148" s="132"/>
      <c r="F148" s="132"/>
      <c r="G148" s="132"/>
      <c r="H148" s="132"/>
      <c r="I148" s="133"/>
      <c r="J148" s="121">
        <f>SUM(J142,J145,J147)</f>
        <v>15937625.950000001</v>
      </c>
      <c r="K148" s="121"/>
      <c r="L148" s="121"/>
      <c r="M148" s="121">
        <f>SUM(M142,M145,M147)</f>
        <v>15158279.399999999</v>
      </c>
      <c r="N148" s="121"/>
      <c r="O148" s="121"/>
    </row>
    <row r="149" spans="1:17" ht="12" customHeight="1" x14ac:dyDescent="0.2">
      <c r="B149" s="20"/>
      <c r="C149" s="12"/>
      <c r="D149" s="32"/>
      <c r="E149" s="32"/>
      <c r="F149" s="32"/>
      <c r="G149" s="32"/>
      <c r="H149" s="32"/>
      <c r="I149" s="32"/>
      <c r="J149" s="32"/>
      <c r="K149" s="32"/>
      <c r="L149" s="33"/>
      <c r="M149" s="33"/>
      <c r="N149" s="33"/>
      <c r="O149" s="33"/>
      <c r="P149" s="33"/>
    </row>
    <row r="150" spans="1:17" ht="12" customHeight="1" x14ac:dyDescent="0.25">
      <c r="B150" s="20"/>
      <c r="C150" s="28" t="s">
        <v>46</v>
      </c>
      <c r="D150" s="32"/>
      <c r="E150" s="32"/>
      <c r="F150" s="32"/>
      <c r="G150" s="32"/>
      <c r="H150" s="32"/>
      <c r="I150" s="32"/>
      <c r="J150" s="32"/>
      <c r="K150" s="32"/>
      <c r="L150" s="33"/>
      <c r="M150" s="33"/>
      <c r="N150" s="33"/>
      <c r="O150" s="33"/>
      <c r="P150" s="33"/>
    </row>
    <row r="151" spans="1:17" ht="12" customHeight="1" x14ac:dyDescent="0.25">
      <c r="B151" s="20"/>
      <c r="C151" s="28"/>
      <c r="D151" s="32"/>
      <c r="E151" s="32"/>
      <c r="F151" s="32"/>
      <c r="G151" s="32"/>
      <c r="H151" s="32"/>
      <c r="I151" s="32"/>
      <c r="J151" s="32"/>
      <c r="K151" s="32"/>
      <c r="L151" s="33"/>
      <c r="M151" s="33"/>
      <c r="N151" s="33"/>
      <c r="O151" s="33"/>
      <c r="P151" s="33"/>
    </row>
    <row r="152" spans="1:17" ht="12" customHeight="1" x14ac:dyDescent="0.2">
      <c r="B152" s="20"/>
      <c r="C152" s="27" t="s">
        <v>45</v>
      </c>
      <c r="D152" s="32"/>
      <c r="E152" s="32"/>
      <c r="F152" s="32"/>
      <c r="G152" s="32"/>
      <c r="H152" s="32"/>
      <c r="I152" s="32"/>
      <c r="J152" s="32"/>
      <c r="K152" s="32"/>
      <c r="L152" s="33"/>
      <c r="M152" s="33"/>
      <c r="N152" s="33"/>
      <c r="O152" s="33"/>
      <c r="P152" s="33"/>
    </row>
    <row r="153" spans="1:17" ht="12" customHeight="1" x14ac:dyDescent="0.2">
      <c r="B153" s="20"/>
      <c r="C153" s="12"/>
      <c r="D153" s="32"/>
      <c r="E153" s="32"/>
      <c r="F153" s="32"/>
      <c r="G153" s="32"/>
      <c r="H153" s="32"/>
      <c r="I153" s="32"/>
      <c r="J153" s="32"/>
      <c r="K153" s="32"/>
      <c r="L153" s="33"/>
      <c r="M153" s="33"/>
      <c r="N153" s="33"/>
      <c r="O153" s="33"/>
      <c r="P153" s="33"/>
    </row>
    <row r="154" spans="1:17" ht="12" customHeight="1" x14ac:dyDescent="0.25">
      <c r="B154" s="20"/>
      <c r="C154" s="12"/>
      <c r="D154" s="159" t="s">
        <v>31</v>
      </c>
      <c r="E154" s="159"/>
      <c r="F154" s="159"/>
      <c r="G154" s="159"/>
      <c r="H154" s="159"/>
      <c r="I154" s="159"/>
      <c r="J154" s="129">
        <v>2024</v>
      </c>
      <c r="K154" s="129"/>
      <c r="L154" s="129"/>
      <c r="M154" s="129">
        <v>2023</v>
      </c>
      <c r="N154" s="129"/>
      <c r="O154" s="129"/>
    </row>
    <row r="155" spans="1:17" ht="12" customHeight="1" x14ac:dyDescent="0.2">
      <c r="B155" s="20"/>
      <c r="C155" s="12"/>
      <c r="D155" s="128" t="s">
        <v>214</v>
      </c>
      <c r="E155" s="128"/>
      <c r="F155" s="128"/>
      <c r="G155" s="128"/>
      <c r="H155" s="128"/>
      <c r="I155" s="128"/>
      <c r="J155" s="126">
        <v>192607.55</v>
      </c>
      <c r="K155" s="127"/>
      <c r="L155" s="127"/>
      <c r="M155" s="126">
        <v>192607.55</v>
      </c>
      <c r="N155" s="127"/>
      <c r="O155" s="127"/>
    </row>
    <row r="156" spans="1:17" ht="12" customHeight="1" x14ac:dyDescent="0.2">
      <c r="B156" s="20"/>
      <c r="C156" s="12"/>
      <c r="D156" s="32"/>
      <c r="E156" s="32"/>
      <c r="F156" s="32"/>
      <c r="G156" s="32"/>
      <c r="H156" s="32"/>
      <c r="I156" s="32"/>
      <c r="J156" s="32"/>
      <c r="K156" s="32"/>
      <c r="L156" s="33"/>
      <c r="M156" s="33"/>
      <c r="N156" s="33"/>
      <c r="O156" s="33"/>
      <c r="P156" s="33"/>
    </row>
    <row r="158" spans="1:17" ht="12" customHeight="1" x14ac:dyDescent="0.25">
      <c r="A158" s="2"/>
      <c r="B158" s="9" t="s">
        <v>47</v>
      </c>
    </row>
    <row r="159" spans="1:17" ht="12" customHeight="1" x14ac:dyDescent="0.25">
      <c r="A159" s="2"/>
      <c r="B159" s="9"/>
    </row>
    <row r="160" spans="1:17" s="25" customFormat="1" ht="12" customHeight="1" x14ac:dyDescent="0.2">
      <c r="A160" s="3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30" ht="12" customHeight="1" x14ac:dyDescent="0.2">
      <c r="A161" s="11"/>
      <c r="B161" s="16"/>
      <c r="C161" s="122" t="s">
        <v>48</v>
      </c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</row>
    <row r="162" spans="1:30" ht="12" customHeight="1" x14ac:dyDescent="0.2">
      <c r="A162" s="11"/>
      <c r="B162" s="16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</row>
    <row r="163" spans="1:30" ht="12" customHeight="1" x14ac:dyDescent="0.2">
      <c r="A163" s="11"/>
      <c r="B163" s="16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</row>
    <row r="164" spans="1:30" ht="12" customHeight="1" x14ac:dyDescent="0.2">
      <c r="A164" s="11"/>
      <c r="B164" s="1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</row>
    <row r="165" spans="1:30" ht="12" customHeight="1" x14ac:dyDescent="0.25">
      <c r="A165" s="11"/>
      <c r="B165" s="16"/>
      <c r="C165" s="6"/>
      <c r="D165" s="6"/>
      <c r="E165" s="159" t="s">
        <v>31</v>
      </c>
      <c r="F165" s="159"/>
      <c r="G165" s="159"/>
      <c r="H165" s="159"/>
      <c r="I165" s="129">
        <v>2024</v>
      </c>
      <c r="J165" s="129"/>
      <c r="K165" s="129"/>
      <c r="L165" s="129">
        <v>2023</v>
      </c>
      <c r="M165" s="129"/>
      <c r="N165" s="129"/>
      <c r="P165" s="6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</row>
    <row r="166" spans="1:30" ht="12" customHeight="1" x14ac:dyDescent="0.2">
      <c r="A166" s="11"/>
      <c r="B166" s="16"/>
      <c r="C166" s="6"/>
      <c r="D166" s="6"/>
      <c r="E166" s="128" t="s">
        <v>215</v>
      </c>
      <c r="F166" s="128"/>
      <c r="G166" s="128"/>
      <c r="H166" s="128"/>
      <c r="I166" s="126">
        <v>671032.64</v>
      </c>
      <c r="J166" s="127"/>
      <c r="K166" s="127"/>
      <c r="L166" s="126">
        <v>753167.35</v>
      </c>
      <c r="M166" s="127"/>
      <c r="N166" s="127"/>
      <c r="P166" s="6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</row>
    <row r="167" spans="1:30" ht="12" customHeight="1" x14ac:dyDescent="0.2">
      <c r="A167" s="11"/>
      <c r="B167" s="16"/>
      <c r="C167" s="6"/>
      <c r="D167" s="6"/>
      <c r="E167" s="128" t="s">
        <v>217</v>
      </c>
      <c r="F167" s="128"/>
      <c r="G167" s="128"/>
      <c r="H167" s="128"/>
      <c r="I167" s="126">
        <v>310270.3</v>
      </c>
      <c r="J167" s="127"/>
      <c r="K167" s="127"/>
      <c r="L167" s="126">
        <v>0</v>
      </c>
      <c r="M167" s="127"/>
      <c r="N167" s="127"/>
      <c r="P167" s="6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</row>
    <row r="168" spans="1:30" ht="12" customHeight="1" x14ac:dyDescent="0.25">
      <c r="A168" s="11"/>
      <c r="B168" s="16"/>
      <c r="C168" s="6"/>
      <c r="D168" s="6"/>
      <c r="E168" s="131" t="s">
        <v>49</v>
      </c>
      <c r="F168" s="132"/>
      <c r="G168" s="132"/>
      <c r="H168" s="133"/>
      <c r="I168" s="121">
        <f>SUM(I166:K167)</f>
        <v>981302.94</v>
      </c>
      <c r="J168" s="121"/>
      <c r="K168" s="121"/>
      <c r="L168" s="121">
        <f>SUM(L166:N167)</f>
        <v>753167.35</v>
      </c>
      <c r="M168" s="121"/>
      <c r="N168" s="121"/>
      <c r="P168" s="6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1:30" ht="12" customHeight="1" x14ac:dyDescent="0.2">
      <c r="A169" s="11"/>
      <c r="B169" s="1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</row>
    <row r="170" spans="1:30" ht="12" customHeight="1" x14ac:dyDescent="0.25">
      <c r="A170" s="11"/>
      <c r="B170" s="26" t="s">
        <v>29</v>
      </c>
      <c r="C170" s="28" t="s">
        <v>50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30" ht="12" customHeight="1" x14ac:dyDescent="0.25">
      <c r="A171" s="11"/>
      <c r="B171" s="26"/>
      <c r="C171" s="2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30" ht="12" customHeight="1" x14ac:dyDescent="0.2">
      <c r="A172" s="11"/>
      <c r="B172" s="16"/>
      <c r="C172" s="34" t="s">
        <v>51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</row>
    <row r="173" spans="1:30" ht="12" customHeight="1" x14ac:dyDescent="0.2">
      <c r="A173" s="11"/>
      <c r="B173" s="1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</row>
    <row r="174" spans="1:30" ht="12" customHeight="1" x14ac:dyDescent="0.25">
      <c r="A174" s="11"/>
      <c r="B174" s="16"/>
      <c r="C174" s="6"/>
      <c r="D174" s="159" t="s">
        <v>31</v>
      </c>
      <c r="E174" s="159"/>
      <c r="F174" s="159"/>
      <c r="G174" s="159"/>
      <c r="H174" s="159"/>
      <c r="I174" s="159"/>
      <c r="J174" s="159"/>
      <c r="K174" s="159"/>
      <c r="L174" s="159"/>
      <c r="M174" s="144" t="s">
        <v>36</v>
      </c>
      <c r="N174" s="145"/>
      <c r="O174" s="146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</row>
    <row r="175" spans="1:30" ht="12" customHeight="1" x14ac:dyDescent="0.2">
      <c r="A175" s="11"/>
      <c r="B175" s="16"/>
      <c r="C175" s="6"/>
      <c r="D175" s="128" t="s">
        <v>218</v>
      </c>
      <c r="E175" s="128"/>
      <c r="F175" s="128"/>
      <c r="G175" s="128"/>
      <c r="H175" s="128"/>
      <c r="I175" s="128"/>
      <c r="J175" s="128"/>
      <c r="K175" s="128"/>
      <c r="L175" s="128"/>
      <c r="M175" s="126">
        <v>128912.3</v>
      </c>
      <c r="N175" s="127"/>
      <c r="O175" s="127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</row>
    <row r="176" spans="1:30" ht="12" customHeight="1" x14ac:dyDescent="0.2">
      <c r="A176" s="11"/>
      <c r="B176" s="16"/>
      <c r="C176" s="6"/>
      <c r="D176" s="128" t="s">
        <v>219</v>
      </c>
      <c r="E176" s="128"/>
      <c r="F176" s="128"/>
      <c r="G176" s="128"/>
      <c r="H176" s="128"/>
      <c r="I176" s="128"/>
      <c r="J176" s="128"/>
      <c r="K176" s="128"/>
      <c r="L176" s="128"/>
      <c r="M176" s="126">
        <v>0</v>
      </c>
      <c r="N176" s="127"/>
      <c r="O176" s="127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</row>
    <row r="177" spans="1:30" ht="12" customHeight="1" x14ac:dyDescent="0.2">
      <c r="A177" s="11"/>
      <c r="B177" s="16"/>
      <c r="C177" s="6"/>
      <c r="D177" s="128" t="s">
        <v>220</v>
      </c>
      <c r="E177" s="128"/>
      <c r="F177" s="128"/>
      <c r="G177" s="128"/>
      <c r="H177" s="128"/>
      <c r="I177" s="128"/>
      <c r="J177" s="128"/>
      <c r="K177" s="128"/>
      <c r="L177" s="128"/>
      <c r="M177" s="126">
        <v>0</v>
      </c>
      <c r="N177" s="127"/>
      <c r="O177" s="127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</row>
    <row r="178" spans="1:30" ht="12" customHeight="1" x14ac:dyDescent="0.2">
      <c r="A178" s="11"/>
      <c r="B178" s="16"/>
      <c r="C178" s="6"/>
      <c r="D178" s="128" t="s">
        <v>221</v>
      </c>
      <c r="E178" s="128"/>
      <c r="F178" s="128"/>
      <c r="G178" s="128"/>
      <c r="H178" s="128"/>
      <c r="I178" s="128"/>
      <c r="J178" s="128"/>
      <c r="K178" s="128"/>
      <c r="L178" s="128"/>
      <c r="M178" s="126">
        <v>132034.81</v>
      </c>
      <c r="N178" s="127"/>
      <c r="O178" s="127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</row>
    <row r="179" spans="1:30" ht="12" customHeight="1" x14ac:dyDescent="0.2">
      <c r="A179" s="11"/>
      <c r="B179" s="16"/>
      <c r="C179" s="6"/>
      <c r="D179" s="128" t="s">
        <v>222</v>
      </c>
      <c r="E179" s="128"/>
      <c r="F179" s="128"/>
      <c r="G179" s="128"/>
      <c r="H179" s="128"/>
      <c r="I179" s="128"/>
      <c r="J179" s="128"/>
      <c r="K179" s="128"/>
      <c r="L179" s="128"/>
      <c r="M179" s="126">
        <v>321009</v>
      </c>
      <c r="N179" s="127"/>
      <c r="O179" s="127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</row>
    <row r="180" spans="1:30" ht="12" customHeight="1" x14ac:dyDescent="0.2">
      <c r="A180" s="11"/>
      <c r="B180" s="16"/>
      <c r="C180" s="6"/>
      <c r="D180" s="128" t="s">
        <v>223</v>
      </c>
      <c r="E180" s="128"/>
      <c r="F180" s="128"/>
      <c r="G180" s="128"/>
      <c r="H180" s="128"/>
      <c r="I180" s="128"/>
      <c r="J180" s="128"/>
      <c r="K180" s="128"/>
      <c r="L180" s="128"/>
      <c r="M180" s="126">
        <v>0</v>
      </c>
      <c r="N180" s="127"/>
      <c r="O180" s="127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</row>
    <row r="181" spans="1:30" ht="12" customHeight="1" x14ac:dyDescent="0.2">
      <c r="A181" s="11"/>
      <c r="B181" s="16"/>
      <c r="C181" s="6"/>
      <c r="D181" s="128" t="s">
        <v>224</v>
      </c>
      <c r="E181" s="128"/>
      <c r="F181" s="128"/>
      <c r="G181" s="128"/>
      <c r="H181" s="128"/>
      <c r="I181" s="128"/>
      <c r="J181" s="128"/>
      <c r="K181" s="128"/>
      <c r="L181" s="128"/>
      <c r="M181" s="126">
        <v>89076.53</v>
      </c>
      <c r="N181" s="127"/>
      <c r="O181" s="127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</row>
    <row r="182" spans="1:30" ht="12" customHeight="1" x14ac:dyDescent="0.25">
      <c r="A182" s="11"/>
      <c r="B182" s="16"/>
      <c r="C182" s="6"/>
      <c r="D182" s="131" t="s">
        <v>216</v>
      </c>
      <c r="E182" s="132"/>
      <c r="F182" s="132"/>
      <c r="G182" s="132"/>
      <c r="H182" s="132"/>
      <c r="I182" s="132"/>
      <c r="J182" s="132"/>
      <c r="K182" s="132"/>
      <c r="L182" s="133"/>
      <c r="M182" s="121">
        <f>SUM(M175:O181)</f>
        <v>671032.64</v>
      </c>
      <c r="N182" s="121"/>
      <c r="O182" s="121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</row>
    <row r="183" spans="1:30" ht="12" customHeight="1" x14ac:dyDescent="0.2">
      <c r="A183" s="11"/>
      <c r="B183" s="1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</row>
    <row r="184" spans="1:30" ht="12" customHeight="1" x14ac:dyDescent="0.25">
      <c r="A184" s="11"/>
      <c r="B184" s="16"/>
      <c r="C184" s="28" t="s">
        <v>52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30" ht="12" customHeight="1" x14ac:dyDescent="0.25">
      <c r="A185" s="11"/>
      <c r="B185" s="16"/>
      <c r="C185" s="28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1:30" ht="11.4" x14ac:dyDescent="0.2">
      <c r="A186" s="11"/>
      <c r="B186" s="16"/>
      <c r="C186" s="122" t="s">
        <v>53</v>
      </c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</row>
    <row r="187" spans="1:30" ht="11.4" x14ac:dyDescent="0.2">
      <c r="A187" s="11"/>
      <c r="B187" s="16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</row>
    <row r="188" spans="1:30" ht="11.4" x14ac:dyDescent="0.2">
      <c r="A188" s="11"/>
      <c r="B188" s="16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</row>
    <row r="189" spans="1:30" ht="12" customHeight="1" x14ac:dyDescent="0.2">
      <c r="A189" s="11"/>
      <c r="B189" s="16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1:30" ht="12" customHeight="1" x14ac:dyDescent="0.25">
      <c r="A190" s="11"/>
      <c r="B190" s="16"/>
      <c r="C190" s="28" t="s">
        <v>54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1:30" ht="12" customHeight="1" x14ac:dyDescent="0.25">
      <c r="A191" s="11"/>
      <c r="B191" s="16"/>
      <c r="C191" s="28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1:30" ht="11.4" x14ac:dyDescent="0.2">
      <c r="A192" s="11"/>
      <c r="B192" s="16"/>
      <c r="C192" s="122" t="s">
        <v>55</v>
      </c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</row>
    <row r="193" spans="1:16" ht="11.4" x14ac:dyDescent="0.2">
      <c r="A193" s="11"/>
      <c r="B193" s="16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</row>
    <row r="194" spans="1:16" ht="11.4" x14ac:dyDescent="0.2">
      <c r="A194" s="11"/>
      <c r="B194" s="16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</row>
    <row r="195" spans="1:16" ht="12" customHeight="1" x14ac:dyDescent="0.2">
      <c r="A195" s="11"/>
      <c r="B195" s="1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1:16" ht="12" customHeight="1" x14ac:dyDescent="0.25">
      <c r="A196" s="11"/>
      <c r="B196" s="16"/>
      <c r="C196" s="28" t="s">
        <v>56</v>
      </c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1:16" ht="12" customHeight="1" x14ac:dyDescent="0.25">
      <c r="A197" s="11"/>
      <c r="B197" s="16"/>
      <c r="C197" s="28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1.4" x14ac:dyDescent="0.2">
      <c r="A198" s="11"/>
      <c r="B198" s="16"/>
      <c r="C198" s="202" t="s">
        <v>61</v>
      </c>
      <c r="D198" s="20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</row>
    <row r="199" spans="1:16" ht="11.4" x14ac:dyDescent="0.2">
      <c r="A199" s="11"/>
      <c r="B199" s="16"/>
      <c r="C199" s="202"/>
      <c r="D199" s="20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</row>
    <row r="200" spans="1:16" ht="12" customHeight="1" x14ac:dyDescent="0.2">
      <c r="A200" s="11"/>
      <c r="B200" s="16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1:16" ht="12" customHeight="1" x14ac:dyDescent="0.25">
      <c r="A201" s="11"/>
      <c r="B201" s="16"/>
      <c r="C201" s="28" t="s">
        <v>57</v>
      </c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spans="1:16" ht="12" customHeight="1" x14ac:dyDescent="0.25">
      <c r="A202" s="11"/>
      <c r="B202" s="16"/>
      <c r="C202" s="28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1:16" ht="12" customHeight="1" x14ac:dyDescent="0.2">
      <c r="A203" s="11"/>
      <c r="B203" s="16"/>
      <c r="C203" s="203" t="s">
        <v>62</v>
      </c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</row>
    <row r="204" spans="1:16" ht="12" customHeight="1" x14ac:dyDescent="0.2">
      <c r="A204" s="11"/>
      <c r="B204" s="1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2" customHeight="1" x14ac:dyDescent="0.25">
      <c r="A205" s="11"/>
      <c r="B205" s="26" t="s">
        <v>29</v>
      </c>
      <c r="C205" s="28" t="s">
        <v>58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2" customHeight="1" x14ac:dyDescent="0.25">
      <c r="A206" s="11"/>
      <c r="B206" s="26"/>
      <c r="C206" s="2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2" customHeight="1" x14ac:dyDescent="0.2">
      <c r="A207" s="11"/>
      <c r="B207" s="16"/>
      <c r="C207" s="27" t="s">
        <v>59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2" customHeight="1" x14ac:dyDescent="0.2">
      <c r="A208" s="11"/>
      <c r="B208" s="1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2" customHeight="1" x14ac:dyDescent="0.25">
      <c r="A209" s="11"/>
      <c r="B209" s="16"/>
      <c r="C209" s="6"/>
      <c r="D209" s="159" t="s">
        <v>31</v>
      </c>
      <c r="E209" s="159"/>
      <c r="F209" s="159"/>
      <c r="G209" s="159"/>
      <c r="H209" s="159"/>
      <c r="I209" s="159"/>
      <c r="J209" s="159"/>
      <c r="K209" s="159"/>
      <c r="L209" s="159"/>
      <c r="M209" s="144">
        <v>2024</v>
      </c>
      <c r="N209" s="145"/>
      <c r="O209" s="146"/>
    </row>
    <row r="210" spans="1:16" ht="12" customHeight="1" x14ac:dyDescent="0.2">
      <c r="A210" s="11"/>
      <c r="B210" s="16"/>
      <c r="C210" s="6"/>
      <c r="D210" s="128" t="s">
        <v>289</v>
      </c>
      <c r="E210" s="128"/>
      <c r="F210" s="128"/>
      <c r="G210" s="128"/>
      <c r="H210" s="128"/>
      <c r="I210" s="128"/>
      <c r="J210" s="128"/>
      <c r="K210" s="128"/>
      <c r="L210" s="128"/>
      <c r="M210" s="126">
        <v>310270.3</v>
      </c>
      <c r="N210" s="127"/>
      <c r="O210" s="127"/>
    </row>
    <row r="211" spans="1:16" ht="12" customHeight="1" x14ac:dyDescent="0.25">
      <c r="A211" s="11"/>
      <c r="B211" s="16"/>
      <c r="C211" s="6"/>
      <c r="D211" s="131" t="s">
        <v>60</v>
      </c>
      <c r="E211" s="132"/>
      <c r="F211" s="132"/>
      <c r="G211" s="132"/>
      <c r="H211" s="132"/>
      <c r="I211" s="132"/>
      <c r="J211" s="132"/>
      <c r="K211" s="132"/>
      <c r="L211" s="133"/>
      <c r="M211" s="166">
        <f>SUM(M210)</f>
        <v>310270.3</v>
      </c>
      <c r="N211" s="166"/>
      <c r="O211" s="166"/>
    </row>
    <row r="212" spans="1:16" ht="12" customHeight="1" x14ac:dyDescent="0.2">
      <c r="A212" s="11"/>
      <c r="B212" s="1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2" customHeight="1" x14ac:dyDescent="0.25">
      <c r="A213" s="16"/>
      <c r="B213" s="2" t="s">
        <v>22</v>
      </c>
      <c r="C213" s="17" t="s">
        <v>23</v>
      </c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12" customHeight="1" x14ac:dyDescent="0.25">
      <c r="A214" s="16"/>
      <c r="B214" s="2"/>
      <c r="C214" s="17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ht="12" customHeight="1" x14ac:dyDescent="0.25">
      <c r="A215" s="14"/>
      <c r="B215" s="14"/>
      <c r="C215" s="2" t="s">
        <v>2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1:16" ht="12" customHeight="1" x14ac:dyDescent="0.25">
      <c r="A216" s="14"/>
      <c r="B216" s="14"/>
      <c r="C216" s="2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1:16" ht="12" customHeight="1" x14ac:dyDescent="0.25">
      <c r="B217" s="19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ht="12" customHeight="1" x14ac:dyDescent="0.25">
      <c r="B218" s="19"/>
      <c r="C218" s="15"/>
      <c r="D218" s="159" t="s">
        <v>31</v>
      </c>
      <c r="E218" s="159"/>
      <c r="F218" s="159"/>
      <c r="G218" s="159"/>
      <c r="H218" s="159"/>
      <c r="I218" s="159"/>
      <c r="J218" s="159"/>
      <c r="K218" s="159"/>
      <c r="L218" s="159"/>
      <c r="M218" s="144" t="s">
        <v>36</v>
      </c>
      <c r="N218" s="145"/>
      <c r="O218" s="146"/>
    </row>
    <row r="219" spans="1:16" ht="12" customHeight="1" x14ac:dyDescent="0.2">
      <c r="B219" s="19"/>
      <c r="C219" s="15"/>
      <c r="D219" s="128" t="s">
        <v>225</v>
      </c>
      <c r="E219" s="128"/>
      <c r="F219" s="128"/>
      <c r="G219" s="128"/>
      <c r="H219" s="128"/>
      <c r="I219" s="128"/>
      <c r="J219" s="128"/>
      <c r="K219" s="128"/>
      <c r="L219" s="128"/>
      <c r="M219" s="126">
        <v>24915831.289999999</v>
      </c>
      <c r="N219" s="127"/>
      <c r="O219" s="127"/>
    </row>
    <row r="220" spans="1:16" ht="12" customHeight="1" x14ac:dyDescent="0.2">
      <c r="B220" s="19"/>
      <c r="C220" s="15"/>
      <c r="D220" s="128" t="s">
        <v>226</v>
      </c>
      <c r="E220" s="128"/>
      <c r="F220" s="128"/>
      <c r="G220" s="128"/>
      <c r="H220" s="128"/>
      <c r="I220" s="128"/>
      <c r="J220" s="128"/>
      <c r="K220" s="128"/>
      <c r="L220" s="128"/>
      <c r="M220" s="126">
        <v>463935.3</v>
      </c>
      <c r="N220" s="127"/>
      <c r="O220" s="127"/>
    </row>
    <row r="221" spans="1:16" ht="12" customHeight="1" x14ac:dyDescent="0.2">
      <c r="B221" s="19"/>
      <c r="C221" s="15"/>
      <c r="D221" s="128" t="s">
        <v>227</v>
      </c>
      <c r="E221" s="128"/>
      <c r="F221" s="128"/>
      <c r="G221" s="128"/>
      <c r="H221" s="128"/>
      <c r="I221" s="128"/>
      <c r="J221" s="128"/>
      <c r="K221" s="128"/>
      <c r="L221" s="128"/>
      <c r="M221" s="126">
        <v>487721.16</v>
      </c>
      <c r="N221" s="127"/>
      <c r="O221" s="127"/>
    </row>
    <row r="222" spans="1:16" ht="12" customHeight="1" x14ac:dyDescent="0.2">
      <c r="B222" s="19"/>
      <c r="C222" s="15"/>
      <c r="D222" s="128" t="s">
        <v>228</v>
      </c>
      <c r="E222" s="128"/>
      <c r="F222" s="128"/>
      <c r="G222" s="128"/>
      <c r="H222" s="128"/>
      <c r="I222" s="128"/>
      <c r="J222" s="128"/>
      <c r="K222" s="128"/>
      <c r="L222" s="128"/>
      <c r="M222" s="126">
        <v>1697361.48</v>
      </c>
      <c r="N222" s="127"/>
      <c r="O222" s="127"/>
    </row>
    <row r="223" spans="1:16" ht="12" customHeight="1" x14ac:dyDescent="0.25">
      <c r="B223" s="19"/>
      <c r="C223" s="15"/>
      <c r="D223" s="130" t="s">
        <v>169</v>
      </c>
      <c r="E223" s="130"/>
      <c r="F223" s="130"/>
      <c r="G223" s="130"/>
      <c r="H223" s="130"/>
      <c r="I223" s="130"/>
      <c r="J223" s="130"/>
      <c r="K223" s="130"/>
      <c r="L223" s="130"/>
      <c r="M223" s="121">
        <f>SUM(M219:O222)</f>
        <v>27564849.23</v>
      </c>
      <c r="N223" s="121"/>
      <c r="O223" s="121"/>
    </row>
    <row r="224" spans="1:16" ht="12" customHeight="1" x14ac:dyDescent="0.2">
      <c r="B224" s="19"/>
      <c r="C224" s="15"/>
      <c r="D224" s="128" t="s">
        <v>229</v>
      </c>
      <c r="E224" s="128"/>
      <c r="F224" s="128"/>
      <c r="G224" s="128"/>
      <c r="H224" s="128"/>
      <c r="I224" s="128"/>
      <c r="J224" s="128"/>
      <c r="K224" s="128"/>
      <c r="L224" s="128"/>
      <c r="M224" s="126">
        <v>2336334</v>
      </c>
      <c r="N224" s="127"/>
      <c r="O224" s="127"/>
    </row>
    <row r="225" spans="1:16" ht="12" customHeight="1" x14ac:dyDescent="0.25">
      <c r="B225" s="19"/>
      <c r="C225" s="15"/>
      <c r="D225" s="130" t="s">
        <v>170</v>
      </c>
      <c r="E225" s="130"/>
      <c r="F225" s="130"/>
      <c r="G225" s="130"/>
      <c r="H225" s="130"/>
      <c r="I225" s="130"/>
      <c r="J225" s="130"/>
      <c r="K225" s="130"/>
      <c r="L225" s="130"/>
      <c r="M225" s="121">
        <f>SUM(M224)</f>
        <v>2336334</v>
      </c>
      <c r="N225" s="121"/>
      <c r="O225" s="121"/>
    </row>
    <row r="226" spans="1:16" ht="12" customHeight="1" x14ac:dyDescent="0.25">
      <c r="B226" s="19"/>
      <c r="C226" s="15"/>
      <c r="D226" s="131" t="s">
        <v>33</v>
      </c>
      <c r="E226" s="132"/>
      <c r="F226" s="132"/>
      <c r="G226" s="132"/>
      <c r="H226" s="132"/>
      <c r="I226" s="132"/>
      <c r="J226" s="132"/>
      <c r="K226" s="132"/>
      <c r="L226" s="133"/>
      <c r="M226" s="121">
        <f>SUM(M223,M225)</f>
        <v>29901183.23</v>
      </c>
      <c r="N226" s="121"/>
      <c r="O226" s="121"/>
    </row>
    <row r="227" spans="1:16" ht="12" customHeight="1" x14ac:dyDescent="0.25">
      <c r="B227" s="19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1:16" ht="12" customHeight="1" x14ac:dyDescent="0.25">
      <c r="A228" s="6"/>
      <c r="B228" s="6"/>
      <c r="C228" s="2" t="s">
        <v>8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2" customHeight="1" x14ac:dyDescent="0.25">
      <c r="A229" s="6"/>
      <c r="B229" s="6"/>
      <c r="C229" s="2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24.75" customHeight="1" x14ac:dyDescent="0.25">
      <c r="A230" s="6"/>
      <c r="B230" s="21" t="s">
        <v>28</v>
      </c>
      <c r="C230" s="209" t="s">
        <v>171</v>
      </c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69"/>
    </row>
    <row r="231" spans="1:16" ht="12" customHeight="1" x14ac:dyDescent="0.25">
      <c r="A231" s="6"/>
      <c r="B231" s="18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2" customHeight="1" x14ac:dyDescent="0.25">
      <c r="A232" s="6"/>
      <c r="B232" s="18"/>
      <c r="C232" s="6"/>
      <c r="D232" s="6"/>
      <c r="E232" s="159" t="s">
        <v>31</v>
      </c>
      <c r="F232" s="159"/>
      <c r="G232" s="159"/>
      <c r="H232" s="159"/>
      <c r="I232" s="159"/>
      <c r="J232" s="159"/>
      <c r="K232" s="159"/>
      <c r="L232" s="144" t="s">
        <v>36</v>
      </c>
      <c r="M232" s="145"/>
      <c r="N232" s="146"/>
      <c r="P232" s="6"/>
    </row>
    <row r="233" spans="1:16" ht="12" customHeight="1" x14ac:dyDescent="0.2">
      <c r="A233" s="6"/>
      <c r="B233" s="18"/>
      <c r="C233" s="6"/>
      <c r="D233" s="6"/>
      <c r="E233" s="128" t="s">
        <v>230</v>
      </c>
      <c r="F233" s="128"/>
      <c r="G233" s="128"/>
      <c r="H233" s="128"/>
      <c r="I233" s="128"/>
      <c r="J233" s="128"/>
      <c r="K233" s="128"/>
      <c r="L233" s="126">
        <v>24297445.25</v>
      </c>
      <c r="M233" s="127"/>
      <c r="N233" s="127"/>
      <c r="P233" s="6"/>
    </row>
    <row r="234" spans="1:16" ht="12" customHeight="1" x14ac:dyDescent="0.2">
      <c r="A234" s="6"/>
      <c r="B234" s="18"/>
      <c r="C234" s="6"/>
      <c r="D234" s="6"/>
      <c r="E234" s="128" t="s">
        <v>231</v>
      </c>
      <c r="F234" s="128"/>
      <c r="G234" s="128"/>
      <c r="H234" s="128"/>
      <c r="I234" s="128"/>
      <c r="J234" s="128"/>
      <c r="K234" s="128"/>
      <c r="L234" s="126">
        <v>3253645.82</v>
      </c>
      <c r="M234" s="127"/>
      <c r="N234" s="127"/>
      <c r="P234" s="6"/>
    </row>
    <row r="235" spans="1:16" ht="12" customHeight="1" x14ac:dyDescent="0.2">
      <c r="A235" s="6"/>
      <c r="B235" s="18"/>
      <c r="C235" s="6"/>
      <c r="D235" s="6"/>
      <c r="E235" s="128" t="s">
        <v>232</v>
      </c>
      <c r="F235" s="128"/>
      <c r="G235" s="128"/>
      <c r="H235" s="128"/>
      <c r="I235" s="128"/>
      <c r="J235" s="128"/>
      <c r="K235" s="128"/>
      <c r="L235" s="126">
        <v>0</v>
      </c>
      <c r="M235" s="127"/>
      <c r="N235" s="127"/>
      <c r="P235" s="6"/>
    </row>
    <row r="236" spans="1:16" ht="12" customHeight="1" x14ac:dyDescent="0.2">
      <c r="A236" s="6"/>
      <c r="B236" s="18"/>
      <c r="C236" s="6"/>
      <c r="D236" s="6"/>
      <c r="E236" s="128" t="s">
        <v>233</v>
      </c>
      <c r="F236" s="128"/>
      <c r="G236" s="128"/>
      <c r="H236" s="128"/>
      <c r="I236" s="128"/>
      <c r="J236" s="128"/>
      <c r="K236" s="128"/>
      <c r="L236" s="126">
        <v>0</v>
      </c>
      <c r="M236" s="127"/>
      <c r="N236" s="127"/>
      <c r="P236" s="6"/>
    </row>
    <row r="237" spans="1:16" ht="12" customHeight="1" x14ac:dyDescent="0.2">
      <c r="A237" s="6"/>
      <c r="B237" s="18"/>
      <c r="C237" s="6"/>
      <c r="D237" s="6"/>
      <c r="E237" s="128" t="s">
        <v>234</v>
      </c>
      <c r="F237" s="128"/>
      <c r="G237" s="128"/>
      <c r="H237" s="128"/>
      <c r="I237" s="128"/>
      <c r="J237" s="128"/>
      <c r="K237" s="128"/>
      <c r="L237" s="126">
        <v>669711.19999999995</v>
      </c>
      <c r="M237" s="127"/>
      <c r="N237" s="127"/>
      <c r="P237" s="6"/>
    </row>
    <row r="238" spans="1:16" ht="12" customHeight="1" x14ac:dyDescent="0.25">
      <c r="A238" s="6"/>
      <c r="B238" s="18"/>
      <c r="C238" s="6"/>
      <c r="D238" s="6"/>
      <c r="E238" s="131" t="s">
        <v>235</v>
      </c>
      <c r="F238" s="132"/>
      <c r="G238" s="132"/>
      <c r="H238" s="132"/>
      <c r="I238" s="132"/>
      <c r="J238" s="132"/>
      <c r="K238" s="133"/>
      <c r="L238" s="121">
        <f>SUM(L233:N237)</f>
        <v>28220802.27</v>
      </c>
      <c r="M238" s="121"/>
      <c r="N238" s="121"/>
      <c r="P238" s="6"/>
    </row>
    <row r="239" spans="1:16" ht="12" customHeight="1" x14ac:dyDescent="0.25">
      <c r="A239" s="6"/>
      <c r="B239" s="18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2" customHeight="1" x14ac:dyDescent="0.25">
      <c r="A240" s="1"/>
      <c r="B240" s="22" t="s">
        <v>20</v>
      </c>
      <c r="C240" s="13" t="s">
        <v>21</v>
      </c>
    </row>
    <row r="241" spans="1:16" ht="12" customHeight="1" x14ac:dyDescent="0.25">
      <c r="A241" s="1"/>
      <c r="B241" s="22"/>
      <c r="C241" s="13"/>
    </row>
    <row r="242" spans="1:16" ht="12" customHeight="1" x14ac:dyDescent="0.2">
      <c r="B242" s="19"/>
      <c r="C242" s="34" t="s">
        <v>63</v>
      </c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1:16" ht="21.75" customHeight="1" x14ac:dyDescent="0.25">
      <c r="B243" s="19"/>
      <c r="C243" s="122" t="s">
        <v>64</v>
      </c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</row>
    <row r="244" spans="1:16" ht="15" customHeight="1" x14ac:dyDescent="0.25">
      <c r="B244" s="19"/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</row>
    <row r="245" spans="1:16" ht="12" customHeight="1" x14ac:dyDescent="0.25">
      <c r="B245" s="19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</row>
    <row r="246" spans="1:16" ht="12" customHeight="1" x14ac:dyDescent="0.25">
      <c r="A246" s="2"/>
      <c r="B246" s="22" t="s">
        <v>24</v>
      </c>
      <c r="C246" s="13" t="s">
        <v>25</v>
      </c>
    </row>
    <row r="247" spans="1:16" ht="12" customHeight="1" x14ac:dyDescent="0.25">
      <c r="A247" s="2"/>
      <c r="B247" s="22"/>
      <c r="C247" s="13"/>
    </row>
    <row r="248" spans="1:16" ht="12" customHeight="1" x14ac:dyDescent="0.25">
      <c r="A248" s="14"/>
      <c r="B248" s="23"/>
      <c r="C248" s="2" t="s">
        <v>9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1:16" ht="12" customHeight="1" x14ac:dyDescent="0.25">
      <c r="A249" s="14"/>
      <c r="B249" s="23"/>
      <c r="C249" s="2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1" spans="1:16" ht="12" customHeight="1" x14ac:dyDescent="0.25">
      <c r="E251" s="156" t="s">
        <v>31</v>
      </c>
      <c r="F251" s="157"/>
      <c r="G251" s="157"/>
      <c r="H251" s="158"/>
      <c r="I251" s="144">
        <v>2024</v>
      </c>
      <c r="J251" s="145"/>
      <c r="K251" s="146"/>
      <c r="L251" s="144">
        <v>2023</v>
      </c>
      <c r="M251" s="145"/>
      <c r="N251" s="146"/>
    </row>
    <row r="252" spans="1:16" ht="12" customHeight="1" x14ac:dyDescent="0.2">
      <c r="A252" s="1"/>
      <c r="E252" s="141" t="s">
        <v>174</v>
      </c>
      <c r="F252" s="142"/>
      <c r="G252" s="142"/>
      <c r="H252" s="143"/>
      <c r="I252" s="197">
        <v>813155.14</v>
      </c>
      <c r="J252" s="151"/>
      <c r="K252" s="152"/>
      <c r="L252" s="150">
        <v>607777.13</v>
      </c>
      <c r="M252" s="151"/>
      <c r="N252" s="152"/>
    </row>
    <row r="253" spans="1:16" ht="12" customHeight="1" x14ac:dyDescent="0.2">
      <c r="A253" s="1"/>
      <c r="E253" s="141" t="s">
        <v>236</v>
      </c>
      <c r="F253" s="142"/>
      <c r="G253" s="142"/>
      <c r="H253" s="143"/>
      <c r="I253" s="150">
        <v>0</v>
      </c>
      <c r="J253" s="151"/>
      <c r="K253" s="152"/>
      <c r="L253" s="150">
        <v>0</v>
      </c>
      <c r="M253" s="151"/>
      <c r="N253" s="152"/>
    </row>
    <row r="254" spans="1:16" ht="12" customHeight="1" x14ac:dyDescent="0.2">
      <c r="A254" s="1"/>
      <c r="E254" s="141" t="s">
        <v>175</v>
      </c>
      <c r="F254" s="142"/>
      <c r="G254" s="142"/>
      <c r="H254" s="143"/>
      <c r="I254" s="197">
        <v>4208389.9400000004</v>
      </c>
      <c r="J254" s="151"/>
      <c r="K254" s="152"/>
      <c r="L254" s="150">
        <v>4994205.1900000004</v>
      </c>
      <c r="M254" s="151"/>
      <c r="N254" s="152"/>
    </row>
    <row r="255" spans="1:16" ht="12" customHeight="1" x14ac:dyDescent="0.2">
      <c r="A255" s="1"/>
      <c r="E255" s="141" t="s">
        <v>237</v>
      </c>
      <c r="F255" s="142"/>
      <c r="G255" s="142"/>
      <c r="H255" s="143"/>
      <c r="I255" s="150">
        <v>0</v>
      </c>
      <c r="J255" s="151"/>
      <c r="K255" s="152"/>
      <c r="L255" s="150">
        <v>0</v>
      </c>
      <c r="M255" s="151"/>
      <c r="N255" s="152"/>
    </row>
    <row r="256" spans="1:16" ht="12" customHeight="1" x14ac:dyDescent="0.2">
      <c r="E256" s="141" t="s">
        <v>238</v>
      </c>
      <c r="F256" s="142"/>
      <c r="G256" s="142"/>
      <c r="H256" s="143"/>
      <c r="I256" s="150">
        <v>0</v>
      </c>
      <c r="J256" s="151"/>
      <c r="K256" s="152"/>
      <c r="L256" s="150">
        <v>0</v>
      </c>
      <c r="M256" s="151"/>
      <c r="N256" s="152"/>
    </row>
    <row r="257" spans="1:14" ht="12" customHeight="1" x14ac:dyDescent="0.25">
      <c r="E257" s="131" t="s">
        <v>239</v>
      </c>
      <c r="F257" s="132"/>
      <c r="G257" s="132"/>
      <c r="H257" s="133"/>
      <c r="I257" s="147">
        <f>SUM(I252:K256)</f>
        <v>5021545.08</v>
      </c>
      <c r="J257" s="148"/>
      <c r="K257" s="149"/>
      <c r="L257" s="147">
        <f>SUM(L252:N256)</f>
        <v>5601982.3200000003</v>
      </c>
      <c r="M257" s="148"/>
      <c r="N257" s="149"/>
    </row>
    <row r="260" spans="1:14" ht="12" customHeight="1" x14ac:dyDescent="0.25">
      <c r="E260" s="153"/>
      <c r="F260" s="154"/>
      <c r="G260" s="154"/>
      <c r="H260" s="155"/>
      <c r="I260" s="144">
        <v>2024</v>
      </c>
      <c r="J260" s="145"/>
      <c r="K260" s="146"/>
      <c r="L260" s="144">
        <v>2023</v>
      </c>
      <c r="M260" s="145"/>
      <c r="N260" s="146"/>
    </row>
    <row r="261" spans="1:14" ht="12" customHeight="1" x14ac:dyDescent="0.25">
      <c r="A261" s="10"/>
      <c r="B261" s="6"/>
      <c r="C261" s="6"/>
      <c r="E261" s="153" t="s">
        <v>16</v>
      </c>
      <c r="F261" s="154"/>
      <c r="G261" s="154"/>
      <c r="H261" s="155"/>
      <c r="I261" s="198"/>
      <c r="J261" s="199"/>
      <c r="K261" s="200"/>
      <c r="L261" s="201"/>
      <c r="M261" s="201"/>
      <c r="N261" s="201"/>
    </row>
    <row r="262" spans="1:14" ht="12" customHeight="1" x14ac:dyDescent="0.25">
      <c r="A262" s="14"/>
      <c r="B262" s="14"/>
      <c r="C262" s="14"/>
      <c r="D262" s="14"/>
      <c r="E262" s="153" t="s">
        <v>17</v>
      </c>
      <c r="F262" s="154"/>
      <c r="G262" s="154"/>
      <c r="H262" s="155"/>
      <c r="I262" s="193"/>
      <c r="J262" s="194"/>
      <c r="K262" s="195"/>
      <c r="L262" s="196"/>
      <c r="M262" s="196"/>
      <c r="N262" s="196"/>
    </row>
    <row r="263" spans="1:14" ht="12" customHeight="1" x14ac:dyDescent="0.2">
      <c r="A263" s="14"/>
      <c r="B263" s="14"/>
      <c r="C263" s="14"/>
      <c r="D263" s="14"/>
      <c r="E263" s="134" t="s">
        <v>10</v>
      </c>
      <c r="F263" s="135"/>
      <c r="G263" s="135"/>
      <c r="H263" s="136"/>
      <c r="I263" s="197">
        <v>6494920.5700000003</v>
      </c>
      <c r="J263" s="151"/>
      <c r="K263" s="152"/>
      <c r="L263" s="150">
        <v>5825086.3899999997</v>
      </c>
      <c r="M263" s="151"/>
      <c r="N263" s="152"/>
    </row>
    <row r="264" spans="1:14" ht="12" customHeight="1" x14ac:dyDescent="0.25">
      <c r="A264" s="14"/>
      <c r="B264" s="14"/>
      <c r="C264" s="14"/>
      <c r="D264" s="14"/>
      <c r="E264" s="134" t="s">
        <v>11</v>
      </c>
      <c r="F264" s="135"/>
      <c r="G264" s="135"/>
      <c r="H264" s="136"/>
      <c r="I264" s="137"/>
      <c r="J264" s="138"/>
      <c r="K264" s="139"/>
      <c r="L264" s="140"/>
      <c r="M264" s="140"/>
      <c r="N264" s="140"/>
    </row>
    <row r="265" spans="1:14" ht="12" customHeight="1" x14ac:dyDescent="0.25">
      <c r="E265" s="134" t="s">
        <v>12</v>
      </c>
      <c r="F265" s="135"/>
      <c r="G265" s="135"/>
      <c r="H265" s="136"/>
      <c r="I265" s="137"/>
      <c r="J265" s="138"/>
      <c r="K265" s="139"/>
      <c r="L265" s="140"/>
      <c r="M265" s="140"/>
      <c r="N265" s="140"/>
    </row>
    <row r="266" spans="1:14" ht="12" customHeight="1" x14ac:dyDescent="0.25">
      <c r="A266" s="14"/>
      <c r="B266" s="14"/>
      <c r="C266" s="14"/>
      <c r="D266" s="14"/>
      <c r="E266" s="181" t="s">
        <v>18</v>
      </c>
      <c r="F266" s="182"/>
      <c r="G266" s="182"/>
      <c r="H266" s="183"/>
      <c r="I266" s="187"/>
      <c r="J266" s="188"/>
      <c r="K266" s="189"/>
      <c r="L266" s="187"/>
      <c r="M266" s="188"/>
      <c r="N266" s="189"/>
    </row>
    <row r="267" spans="1:14" ht="12" customHeight="1" x14ac:dyDescent="0.25">
      <c r="A267" s="14"/>
      <c r="B267" s="14"/>
      <c r="C267" s="14"/>
      <c r="D267" s="14"/>
      <c r="E267" s="184"/>
      <c r="F267" s="185"/>
      <c r="G267" s="185"/>
      <c r="H267" s="186"/>
      <c r="I267" s="190"/>
      <c r="J267" s="191"/>
      <c r="K267" s="192"/>
      <c r="L267" s="190"/>
      <c r="M267" s="191"/>
      <c r="N267" s="192"/>
    </row>
    <row r="268" spans="1:14" ht="12" customHeight="1" x14ac:dyDescent="0.25">
      <c r="A268" s="14"/>
      <c r="B268" s="14"/>
      <c r="C268" s="14"/>
      <c r="D268" s="14"/>
      <c r="E268" s="181" t="s">
        <v>19</v>
      </c>
      <c r="F268" s="182"/>
      <c r="G268" s="182"/>
      <c r="H268" s="183"/>
      <c r="I268" s="187"/>
      <c r="J268" s="188"/>
      <c r="K268" s="189"/>
      <c r="L268" s="187"/>
      <c r="M268" s="188"/>
      <c r="N268" s="189"/>
    </row>
    <row r="269" spans="1:14" ht="12" customHeight="1" x14ac:dyDescent="0.25">
      <c r="A269" s="14"/>
      <c r="B269" s="14"/>
      <c r="C269" s="14"/>
      <c r="D269" s="14"/>
      <c r="E269" s="184"/>
      <c r="F269" s="185"/>
      <c r="G269" s="185"/>
      <c r="H269" s="186"/>
      <c r="I269" s="190"/>
      <c r="J269" s="191"/>
      <c r="K269" s="192"/>
      <c r="L269" s="190"/>
      <c r="M269" s="191"/>
      <c r="N269" s="192"/>
    </row>
    <row r="270" spans="1:14" ht="12" customHeight="1" x14ac:dyDescent="0.25">
      <c r="A270" s="1"/>
      <c r="E270" s="134" t="s">
        <v>13</v>
      </c>
      <c r="F270" s="135"/>
      <c r="G270" s="135"/>
      <c r="H270" s="136"/>
      <c r="I270" s="137"/>
      <c r="J270" s="138"/>
      <c r="K270" s="139"/>
      <c r="L270" s="140"/>
      <c r="M270" s="140"/>
      <c r="N270" s="140"/>
    </row>
    <row r="271" spans="1:14" ht="12" customHeight="1" x14ac:dyDescent="0.25">
      <c r="E271" s="134" t="s">
        <v>14</v>
      </c>
      <c r="F271" s="135"/>
      <c r="G271" s="135"/>
      <c r="H271" s="136"/>
      <c r="I271" s="137"/>
      <c r="J271" s="138"/>
      <c r="K271" s="139"/>
      <c r="L271" s="140"/>
      <c r="M271" s="140"/>
      <c r="N271" s="140"/>
    </row>
    <row r="272" spans="1:14" ht="12" customHeight="1" x14ac:dyDescent="0.25">
      <c r="A272" s="1"/>
    </row>
    <row r="273" spans="2:16" ht="23.25" customHeight="1" x14ac:dyDescent="0.25">
      <c r="B273" s="2" t="s">
        <v>26</v>
      </c>
      <c r="C273" s="105" t="s">
        <v>27</v>
      </c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96"/>
    </row>
    <row r="275" spans="2:16" ht="12" customHeight="1" x14ac:dyDescent="0.25">
      <c r="C275" s="115" t="s">
        <v>241</v>
      </c>
      <c r="D275" s="116"/>
      <c r="E275" s="116"/>
      <c r="F275" s="116"/>
      <c r="G275" s="116"/>
      <c r="H275" s="116"/>
      <c r="I275" s="116"/>
      <c r="J275" s="116"/>
      <c r="K275" s="116"/>
      <c r="L275" s="116"/>
      <c r="M275" s="117"/>
    </row>
    <row r="276" spans="2:16" ht="12" customHeight="1" x14ac:dyDescent="0.25">
      <c r="C276" s="118" t="s">
        <v>242</v>
      </c>
      <c r="D276" s="119"/>
      <c r="E276" s="119"/>
      <c r="F276" s="119"/>
      <c r="G276" s="119"/>
      <c r="H276" s="119"/>
      <c r="I276" s="119"/>
      <c r="J276" s="119"/>
      <c r="K276" s="119"/>
      <c r="L276" s="119"/>
      <c r="M276" s="120"/>
    </row>
    <row r="277" spans="2:16" ht="12" customHeight="1" x14ac:dyDescent="0.25">
      <c r="C277" s="109" t="s">
        <v>291</v>
      </c>
      <c r="D277" s="110"/>
      <c r="E277" s="110"/>
      <c r="F277" s="110"/>
      <c r="G277" s="110"/>
      <c r="H277" s="110"/>
      <c r="I277" s="110"/>
      <c r="J277" s="110"/>
      <c r="K277" s="110"/>
      <c r="L277" s="110"/>
      <c r="M277" s="111"/>
    </row>
    <row r="278" spans="2:16" ht="12" customHeight="1" x14ac:dyDescent="0.25"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</row>
    <row r="279" spans="2:16" ht="12" customHeight="1" x14ac:dyDescent="0.25">
      <c r="C279" s="71" t="s">
        <v>243</v>
      </c>
      <c r="D279" s="72"/>
      <c r="E279" s="72"/>
      <c r="F279" s="72"/>
      <c r="G279" s="72"/>
      <c r="H279" s="72"/>
      <c r="I279" s="72"/>
      <c r="J279" s="73"/>
      <c r="K279" s="74"/>
      <c r="L279" s="113">
        <v>30349414</v>
      </c>
      <c r="M279" s="103"/>
    </row>
    <row r="280" spans="2:16" ht="12" customHeight="1" x14ac:dyDescent="0.25">
      <c r="C280" s="75"/>
      <c r="D280" s="76"/>
      <c r="E280" s="76"/>
      <c r="F280" s="76"/>
      <c r="G280" s="76"/>
      <c r="H280" s="76"/>
      <c r="I280" s="76"/>
      <c r="J280" s="77"/>
      <c r="K280" s="78"/>
      <c r="L280" s="79"/>
      <c r="M280" s="80"/>
    </row>
    <row r="281" spans="2:16" ht="12" customHeight="1" x14ac:dyDescent="0.25">
      <c r="C281" s="81" t="s">
        <v>244</v>
      </c>
      <c r="D281" s="15"/>
      <c r="E281" s="15"/>
      <c r="F281" s="15"/>
      <c r="G281" s="15"/>
      <c r="H281" s="15"/>
      <c r="I281" s="15"/>
      <c r="J281"/>
      <c r="K281" s="82"/>
      <c r="L281" s="107">
        <v>0</v>
      </c>
      <c r="M281" s="108"/>
    </row>
    <row r="282" spans="2:16" ht="12" customHeight="1" x14ac:dyDescent="0.25">
      <c r="C282" s="83"/>
      <c r="D282" s="15" t="s">
        <v>245</v>
      </c>
      <c r="E282" s="15"/>
      <c r="F282" s="15"/>
      <c r="G282" s="15"/>
      <c r="H282" s="15"/>
      <c r="I282" s="15"/>
      <c r="J282"/>
      <c r="K282" s="82">
        <v>0</v>
      </c>
      <c r="L282" s="84"/>
      <c r="M282" s="85"/>
    </row>
    <row r="283" spans="2:16" ht="12" customHeight="1" x14ac:dyDescent="0.25">
      <c r="C283" s="83"/>
      <c r="D283" s="15" t="s">
        <v>246</v>
      </c>
      <c r="E283" s="15"/>
      <c r="F283" s="15"/>
      <c r="G283" s="15"/>
      <c r="H283" s="15"/>
      <c r="I283" s="15"/>
      <c r="J283"/>
      <c r="K283" s="82">
        <v>0</v>
      </c>
      <c r="L283" s="84"/>
      <c r="M283" s="85"/>
    </row>
    <row r="284" spans="2:16" ht="12" customHeight="1" x14ac:dyDescent="0.25">
      <c r="C284" s="83"/>
      <c r="D284" s="208" t="s">
        <v>247</v>
      </c>
      <c r="E284" s="208"/>
      <c r="F284" s="208"/>
      <c r="G284" s="208"/>
      <c r="H284" s="15"/>
      <c r="I284" s="15"/>
      <c r="J284"/>
      <c r="K284" s="82">
        <v>0</v>
      </c>
      <c r="L284" s="84"/>
      <c r="M284" s="85"/>
    </row>
    <row r="285" spans="2:16" ht="12" customHeight="1" x14ac:dyDescent="0.25">
      <c r="C285" s="83"/>
      <c r="D285" s="15" t="s">
        <v>248</v>
      </c>
      <c r="E285" s="15"/>
      <c r="F285" s="15"/>
      <c r="G285" s="15"/>
      <c r="H285" s="15"/>
      <c r="I285" s="15"/>
      <c r="J285"/>
      <c r="K285" s="82">
        <v>0</v>
      </c>
      <c r="L285" s="84"/>
      <c r="M285" s="85"/>
    </row>
    <row r="286" spans="2:16" ht="12" customHeight="1" x14ac:dyDescent="0.25">
      <c r="C286" s="83"/>
      <c r="D286" s="15" t="s">
        <v>249</v>
      </c>
      <c r="E286" s="15"/>
      <c r="F286" s="15"/>
      <c r="G286" s="15"/>
      <c r="H286" s="15"/>
      <c r="I286" s="15"/>
      <c r="J286"/>
      <c r="K286" s="82">
        <v>0</v>
      </c>
      <c r="L286" s="84"/>
      <c r="M286" s="85"/>
    </row>
    <row r="287" spans="2:16" ht="12" customHeight="1" x14ac:dyDescent="0.25">
      <c r="C287" s="83" t="s">
        <v>250</v>
      </c>
      <c r="D287"/>
      <c r="E287"/>
      <c r="F287"/>
      <c r="G287"/>
      <c r="H287"/>
      <c r="I287"/>
      <c r="J287"/>
      <c r="K287" s="82">
        <v>0</v>
      </c>
      <c r="L287"/>
      <c r="M287" s="85"/>
    </row>
    <row r="288" spans="2:16" ht="12" customHeight="1" x14ac:dyDescent="0.25">
      <c r="C288" s="83"/>
      <c r="D288"/>
      <c r="E288"/>
      <c r="F288"/>
      <c r="G288"/>
      <c r="H288"/>
      <c r="I288"/>
      <c r="J288"/>
      <c r="K288" s="82"/>
      <c r="L288"/>
      <c r="M288" s="85"/>
    </row>
    <row r="289" spans="3:13" ht="12" customHeight="1" x14ac:dyDescent="0.25">
      <c r="C289" s="83" t="s">
        <v>251</v>
      </c>
      <c r="D289"/>
      <c r="E289"/>
      <c r="F289"/>
      <c r="G289"/>
      <c r="H289"/>
      <c r="I289"/>
      <c r="J289"/>
      <c r="K289" s="82">
        <v>0</v>
      </c>
      <c r="L289" s="107">
        <v>0</v>
      </c>
      <c r="M289" s="108"/>
    </row>
    <row r="290" spans="3:13" ht="12" customHeight="1" x14ac:dyDescent="0.25">
      <c r="C290" s="83"/>
      <c r="D290" s="7" t="s">
        <v>252</v>
      </c>
      <c r="E290"/>
      <c r="F290"/>
      <c r="G290"/>
      <c r="H290"/>
      <c r="I290"/>
      <c r="J290"/>
      <c r="K290" s="82">
        <v>0</v>
      </c>
      <c r="L290"/>
      <c r="M290" s="85"/>
    </row>
    <row r="291" spans="3:13" ht="12" customHeight="1" x14ac:dyDescent="0.25">
      <c r="C291" s="83"/>
      <c r="D291" s="7" t="s">
        <v>253</v>
      </c>
      <c r="E291"/>
      <c r="F291"/>
      <c r="G291"/>
      <c r="H291"/>
      <c r="I291"/>
      <c r="J291"/>
      <c r="K291" s="82">
        <v>0</v>
      </c>
      <c r="L291"/>
      <c r="M291" s="85"/>
    </row>
    <row r="292" spans="3:13" ht="12" customHeight="1" x14ac:dyDescent="0.25">
      <c r="C292" s="83" t="s">
        <v>254</v>
      </c>
      <c r="D292"/>
      <c r="E292"/>
      <c r="F292"/>
      <c r="G292"/>
      <c r="H292"/>
      <c r="I292"/>
      <c r="J292"/>
      <c r="K292" s="82">
        <v>0</v>
      </c>
      <c r="L292"/>
      <c r="M292" s="85"/>
    </row>
    <row r="293" spans="3:13" ht="12" customHeight="1" x14ac:dyDescent="0.25">
      <c r="C293" s="86"/>
      <c r="D293" s="87"/>
      <c r="E293" s="87"/>
      <c r="F293" s="87"/>
      <c r="G293" s="87"/>
      <c r="H293" s="87"/>
      <c r="I293" s="87"/>
      <c r="J293" s="87"/>
      <c r="K293" s="88"/>
      <c r="L293" s="87"/>
      <c r="M293" s="89"/>
    </row>
    <row r="294" spans="3:13" ht="12" customHeight="1" x14ac:dyDescent="0.25">
      <c r="C294" s="90" t="s">
        <v>255</v>
      </c>
      <c r="D294" s="73"/>
      <c r="E294" s="73"/>
      <c r="F294" s="73"/>
      <c r="G294" s="73"/>
      <c r="H294" s="73"/>
      <c r="I294" s="73"/>
      <c r="J294" s="73"/>
      <c r="K294" s="73"/>
      <c r="L294" s="113">
        <f>L279+L281-L289</f>
        <v>30349414</v>
      </c>
      <c r="M294" s="103"/>
    </row>
    <row r="295" spans="3:13" ht="12" customHeight="1" x14ac:dyDescent="0.25"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</row>
    <row r="296" spans="3:13" ht="12" customHeight="1" x14ac:dyDescent="0.25"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</row>
    <row r="297" spans="3:13" ht="12" customHeight="1" x14ac:dyDescent="0.25">
      <c r="C297" s="115" t="s">
        <v>241</v>
      </c>
      <c r="D297" s="116"/>
      <c r="E297" s="116"/>
      <c r="F297" s="116"/>
      <c r="G297" s="116"/>
      <c r="H297" s="116"/>
      <c r="I297" s="116"/>
      <c r="J297" s="116"/>
      <c r="K297" s="116"/>
      <c r="L297" s="116"/>
      <c r="M297" s="117"/>
    </row>
    <row r="298" spans="3:13" ht="12" customHeight="1" x14ac:dyDescent="0.25">
      <c r="C298" s="118" t="s">
        <v>256</v>
      </c>
      <c r="D298" s="119"/>
      <c r="E298" s="119"/>
      <c r="F298" s="119"/>
      <c r="G298" s="119"/>
      <c r="H298" s="119"/>
      <c r="I298" s="119"/>
      <c r="J298" s="119"/>
      <c r="K298" s="119"/>
      <c r="L298" s="119"/>
      <c r="M298" s="120"/>
    </row>
    <row r="299" spans="3:13" ht="12" customHeight="1" x14ac:dyDescent="0.25">
      <c r="C299" s="109" t="s">
        <v>291</v>
      </c>
      <c r="D299" s="110"/>
      <c r="E299" s="110"/>
      <c r="F299" s="110"/>
      <c r="G299" s="110"/>
      <c r="H299" s="110"/>
      <c r="I299" s="110"/>
      <c r="J299" s="110"/>
      <c r="K299" s="110"/>
      <c r="L299" s="110"/>
      <c r="M299" s="111"/>
    </row>
    <row r="300" spans="3:13" ht="12" customHeight="1" x14ac:dyDescent="0.25"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</row>
    <row r="301" spans="3:13" ht="12" customHeight="1" x14ac:dyDescent="0.25">
      <c r="C301" s="100" t="s">
        <v>257</v>
      </c>
      <c r="D301" s="101"/>
      <c r="E301" s="101"/>
      <c r="F301" s="101"/>
      <c r="G301" s="101"/>
      <c r="H301" s="101"/>
      <c r="I301" s="101"/>
      <c r="J301" s="73"/>
      <c r="K301" s="74"/>
      <c r="L301" s="113">
        <v>31901762</v>
      </c>
      <c r="M301" s="103"/>
    </row>
    <row r="302" spans="3:13" ht="12" customHeight="1" x14ac:dyDescent="0.25">
      <c r="C302" s="114"/>
      <c r="D302" s="112"/>
      <c r="E302" s="112"/>
      <c r="F302" s="112"/>
      <c r="G302" s="112"/>
      <c r="H302" s="112"/>
      <c r="I302" s="112"/>
      <c r="J302" s="80"/>
      <c r="K302" s="78"/>
      <c r="L302" s="91"/>
      <c r="M302" s="80"/>
    </row>
    <row r="303" spans="3:13" ht="12" customHeight="1" x14ac:dyDescent="0.25">
      <c r="C303" s="106" t="s">
        <v>258</v>
      </c>
      <c r="D303" s="97"/>
      <c r="E303" s="97"/>
      <c r="F303" s="97"/>
      <c r="G303" s="97"/>
      <c r="H303" s="97"/>
      <c r="I303" s="97"/>
      <c r="J303" s="85"/>
      <c r="K303" s="82"/>
      <c r="L303" s="107">
        <f>SUM(K304:K325)</f>
        <v>9207404</v>
      </c>
      <c r="M303" s="108"/>
    </row>
    <row r="304" spans="3:13" ht="12" customHeight="1" x14ac:dyDescent="0.25">
      <c r="C304" s="83"/>
      <c r="D304" s="97" t="s">
        <v>259</v>
      </c>
      <c r="E304" s="97"/>
      <c r="F304" s="97"/>
      <c r="G304" s="97"/>
      <c r="H304" s="97"/>
      <c r="I304" s="97"/>
      <c r="J304" s="85"/>
      <c r="K304" s="82">
        <v>176399</v>
      </c>
      <c r="L304" s="92"/>
      <c r="M304" s="85"/>
    </row>
    <row r="305" spans="3:13" ht="12" customHeight="1" x14ac:dyDescent="0.25">
      <c r="C305" s="83"/>
      <c r="D305" s="97" t="s">
        <v>260</v>
      </c>
      <c r="E305" s="97"/>
      <c r="F305" s="97"/>
      <c r="G305" s="97"/>
      <c r="H305" s="97"/>
      <c r="I305" s="97"/>
      <c r="J305" s="85"/>
      <c r="K305" s="82">
        <v>4680334</v>
      </c>
      <c r="L305" s="92"/>
      <c r="M305" s="85"/>
    </row>
    <row r="306" spans="3:13" ht="12" customHeight="1" x14ac:dyDescent="0.25">
      <c r="C306" s="83"/>
      <c r="D306" s="97" t="s">
        <v>261</v>
      </c>
      <c r="E306" s="97"/>
      <c r="F306" s="97"/>
      <c r="G306" s="97"/>
      <c r="H306" s="97"/>
      <c r="I306" s="97"/>
      <c r="J306" s="85"/>
      <c r="K306" s="82">
        <v>24512</v>
      </c>
      <c r="L306" s="92"/>
      <c r="M306" s="85"/>
    </row>
    <row r="307" spans="3:13" ht="12" customHeight="1" x14ac:dyDescent="0.25">
      <c r="C307" s="83"/>
      <c r="D307" s="97" t="s">
        <v>262</v>
      </c>
      <c r="E307" s="97"/>
      <c r="F307" s="97"/>
      <c r="G307" s="97"/>
      <c r="H307" s="97"/>
      <c r="I307" s="97"/>
      <c r="J307" s="85"/>
      <c r="K307" s="82">
        <v>0</v>
      </c>
      <c r="L307" s="92"/>
      <c r="M307" s="85"/>
    </row>
    <row r="308" spans="3:13" ht="12" customHeight="1" x14ac:dyDescent="0.25">
      <c r="C308" s="83"/>
      <c r="D308" s="97" t="s">
        <v>263</v>
      </c>
      <c r="E308" s="97"/>
      <c r="F308" s="97"/>
      <c r="G308" s="97"/>
      <c r="H308" s="97"/>
      <c r="I308" s="97"/>
      <c r="J308" s="85"/>
      <c r="K308" s="82">
        <v>0</v>
      </c>
      <c r="L308" s="92"/>
      <c r="M308" s="85"/>
    </row>
    <row r="309" spans="3:13" ht="12" customHeight="1" x14ac:dyDescent="0.25">
      <c r="C309" s="83"/>
      <c r="D309" s="97" t="s">
        <v>264</v>
      </c>
      <c r="E309" s="97"/>
      <c r="F309" s="97"/>
      <c r="G309" s="97"/>
      <c r="H309" s="97"/>
      <c r="I309" s="97"/>
      <c r="J309" s="85"/>
      <c r="K309" s="82">
        <v>0</v>
      </c>
      <c r="L309" s="92"/>
      <c r="M309" s="85"/>
    </row>
    <row r="310" spans="3:13" ht="12" customHeight="1" x14ac:dyDescent="0.25">
      <c r="C310" s="83"/>
      <c r="D310" s="97" t="s">
        <v>265</v>
      </c>
      <c r="E310" s="97"/>
      <c r="F310" s="97"/>
      <c r="G310" s="97"/>
      <c r="H310" s="97"/>
      <c r="I310" s="97"/>
      <c r="J310" s="85"/>
      <c r="K310" s="82">
        <v>0</v>
      </c>
      <c r="L310" s="92"/>
      <c r="M310" s="85"/>
    </row>
    <row r="311" spans="3:13" ht="12" customHeight="1" x14ac:dyDescent="0.25">
      <c r="C311" s="83"/>
      <c r="D311" s="97" t="s">
        <v>266</v>
      </c>
      <c r="E311" s="97"/>
      <c r="F311" s="97"/>
      <c r="G311" s="97"/>
      <c r="H311" s="97"/>
      <c r="I311" s="97"/>
      <c r="J311" s="85"/>
      <c r="K311" s="82">
        <v>85000</v>
      </c>
      <c r="L311" s="92"/>
      <c r="M311" s="85"/>
    </row>
    <row r="312" spans="3:13" ht="12" customHeight="1" x14ac:dyDescent="0.25">
      <c r="C312" s="83"/>
      <c r="D312" s="97" t="s">
        <v>267</v>
      </c>
      <c r="E312" s="97"/>
      <c r="F312" s="97"/>
      <c r="G312" s="97"/>
      <c r="H312" s="97"/>
      <c r="I312" s="97"/>
      <c r="J312" s="85"/>
      <c r="K312" s="82">
        <v>0</v>
      </c>
      <c r="L312" s="92"/>
      <c r="M312" s="85"/>
    </row>
    <row r="313" spans="3:13" ht="12" customHeight="1" x14ac:dyDescent="0.25">
      <c r="C313" s="83"/>
      <c r="D313" s="97" t="s">
        <v>268</v>
      </c>
      <c r="E313" s="97"/>
      <c r="F313" s="97"/>
      <c r="G313" s="97"/>
      <c r="H313" s="97"/>
      <c r="I313" s="97"/>
      <c r="J313" s="85"/>
      <c r="K313" s="82">
        <v>0</v>
      </c>
      <c r="L313" s="92"/>
      <c r="M313" s="85"/>
    </row>
    <row r="314" spans="3:13" ht="12" customHeight="1" x14ac:dyDescent="0.25">
      <c r="C314" s="83"/>
      <c r="D314" s="97" t="s">
        <v>269</v>
      </c>
      <c r="E314" s="97"/>
      <c r="F314" s="97"/>
      <c r="G314" s="97"/>
      <c r="H314" s="97"/>
      <c r="I314" s="97"/>
      <c r="J314" s="85"/>
      <c r="K314" s="82">
        <v>0</v>
      </c>
      <c r="L314" s="92"/>
      <c r="M314" s="85"/>
    </row>
    <row r="315" spans="3:13" ht="12" customHeight="1" x14ac:dyDescent="0.25">
      <c r="C315" s="83"/>
      <c r="D315" s="97" t="s">
        <v>270</v>
      </c>
      <c r="E315" s="97"/>
      <c r="F315" s="97"/>
      <c r="G315" s="97"/>
      <c r="H315" s="97"/>
      <c r="I315" s="97"/>
      <c r="J315" s="85"/>
      <c r="K315" s="82">
        <v>0</v>
      </c>
      <c r="L315" s="92"/>
      <c r="M315" s="85"/>
    </row>
    <row r="316" spans="3:13" ht="12" customHeight="1" x14ac:dyDescent="0.25">
      <c r="C316" s="83"/>
      <c r="D316" s="97" t="s">
        <v>271</v>
      </c>
      <c r="E316" s="97"/>
      <c r="F316" s="97"/>
      <c r="G316" s="97"/>
      <c r="H316" s="97"/>
      <c r="I316" s="97"/>
      <c r="J316" s="85"/>
      <c r="K316" s="82">
        <v>4241159</v>
      </c>
      <c r="L316" s="92"/>
      <c r="M316" s="85"/>
    </row>
    <row r="317" spans="3:13" ht="12" customHeight="1" x14ac:dyDescent="0.25">
      <c r="C317" s="83"/>
      <c r="D317" s="97" t="s">
        <v>272</v>
      </c>
      <c r="E317" s="97"/>
      <c r="F317" s="97"/>
      <c r="G317" s="97"/>
      <c r="H317" s="97"/>
      <c r="I317" s="97"/>
      <c r="J317" s="85"/>
      <c r="K317" s="82">
        <v>0</v>
      </c>
      <c r="L317" s="92"/>
      <c r="M317" s="85"/>
    </row>
    <row r="318" spans="3:13" ht="12" customHeight="1" x14ac:dyDescent="0.25">
      <c r="C318" s="83"/>
      <c r="D318" s="97" t="s">
        <v>273</v>
      </c>
      <c r="E318" s="97"/>
      <c r="F318" s="97"/>
      <c r="G318" s="97"/>
      <c r="H318" s="97"/>
      <c r="I318" s="97"/>
      <c r="J318" s="85"/>
      <c r="K318" s="82">
        <v>0</v>
      </c>
      <c r="L318" s="92"/>
      <c r="M318" s="85"/>
    </row>
    <row r="319" spans="3:13" ht="12" customHeight="1" x14ac:dyDescent="0.25">
      <c r="C319" s="83"/>
      <c r="D319" s="97" t="s">
        <v>274</v>
      </c>
      <c r="E319" s="97"/>
      <c r="F319" s="97"/>
      <c r="G319" s="97"/>
      <c r="H319" s="97"/>
      <c r="I319" s="97"/>
      <c r="J319" s="85"/>
      <c r="K319" s="82">
        <v>0</v>
      </c>
      <c r="L319" s="92"/>
      <c r="M319" s="85"/>
    </row>
    <row r="320" spans="3:13" ht="12" customHeight="1" x14ac:dyDescent="0.25">
      <c r="C320" s="83"/>
      <c r="D320" s="97" t="s">
        <v>275</v>
      </c>
      <c r="E320" s="97"/>
      <c r="F320" s="97"/>
      <c r="G320" s="97"/>
      <c r="H320" s="97"/>
      <c r="I320" s="97"/>
      <c r="J320" s="85"/>
      <c r="K320" s="82"/>
      <c r="L320" s="92"/>
      <c r="M320" s="85"/>
    </row>
    <row r="321" spans="3:13" ht="12" customHeight="1" x14ac:dyDescent="0.25">
      <c r="C321" s="83"/>
      <c r="D321" s="97" t="s">
        <v>276</v>
      </c>
      <c r="E321" s="97"/>
      <c r="F321" s="97"/>
      <c r="G321" s="97"/>
      <c r="H321" s="97"/>
      <c r="I321" s="97"/>
      <c r="J321" s="85"/>
      <c r="K321" s="82"/>
      <c r="L321" s="92"/>
      <c r="M321" s="85"/>
    </row>
    <row r="322" spans="3:13" ht="12" customHeight="1" x14ac:dyDescent="0.25">
      <c r="C322" s="83"/>
      <c r="D322" s="97" t="s">
        <v>277</v>
      </c>
      <c r="E322" s="97"/>
      <c r="F322" s="97"/>
      <c r="G322" s="97"/>
      <c r="H322" s="97"/>
      <c r="I322" s="97"/>
      <c r="J322" s="85"/>
      <c r="K322" s="82"/>
      <c r="L322" s="92"/>
      <c r="M322" s="85"/>
    </row>
    <row r="323" spans="3:13" ht="12" customHeight="1" x14ac:dyDescent="0.25">
      <c r="C323" s="83"/>
      <c r="D323" s="97" t="s">
        <v>278</v>
      </c>
      <c r="E323" s="97"/>
      <c r="F323" s="97"/>
      <c r="G323" s="97"/>
      <c r="H323" s="97"/>
      <c r="I323" s="97"/>
      <c r="J323" s="85"/>
      <c r="K323" s="82"/>
      <c r="L323" s="92"/>
      <c r="M323" s="85"/>
    </row>
    <row r="324" spans="3:13" ht="12" customHeight="1" x14ac:dyDescent="0.25">
      <c r="C324" s="83"/>
      <c r="D324" s="97" t="s">
        <v>279</v>
      </c>
      <c r="E324" s="97"/>
      <c r="F324" s="97"/>
      <c r="G324" s="97"/>
      <c r="H324" s="97"/>
      <c r="I324" s="97"/>
      <c r="J324" s="85"/>
      <c r="K324" s="82">
        <v>0</v>
      </c>
      <c r="L324" s="92"/>
      <c r="M324" s="85"/>
    </row>
    <row r="325" spans="3:13" ht="12" customHeight="1" x14ac:dyDescent="0.25">
      <c r="C325" s="98"/>
      <c r="D325" s="99"/>
      <c r="E325" s="99"/>
      <c r="F325" s="99"/>
      <c r="G325" s="99"/>
      <c r="H325" s="99"/>
      <c r="I325" s="99"/>
      <c r="J325" s="85"/>
      <c r="K325" s="82"/>
      <c r="L325" s="92"/>
      <c r="M325" s="85"/>
    </row>
    <row r="326" spans="3:13" ht="12" customHeight="1" x14ac:dyDescent="0.25">
      <c r="C326" s="106" t="s">
        <v>280</v>
      </c>
      <c r="D326" s="97"/>
      <c r="E326" s="97"/>
      <c r="F326" s="97"/>
      <c r="G326" s="97"/>
      <c r="H326" s="97"/>
      <c r="I326" s="97"/>
      <c r="J326" s="85"/>
      <c r="K326" s="82"/>
      <c r="L326" s="107">
        <f>SUM(K327:K333)</f>
        <v>5526444</v>
      </c>
      <c r="M326" s="108"/>
    </row>
    <row r="327" spans="3:13" ht="12" customHeight="1" x14ac:dyDescent="0.25">
      <c r="C327" s="83"/>
      <c r="D327" s="97" t="s">
        <v>281</v>
      </c>
      <c r="E327" s="97"/>
      <c r="F327" s="97"/>
      <c r="G327" s="97"/>
      <c r="H327" s="97"/>
      <c r="I327" s="97"/>
      <c r="J327" s="85"/>
      <c r="K327" s="82">
        <v>669834</v>
      </c>
      <c r="L327" s="92"/>
      <c r="M327" s="85"/>
    </row>
    <row r="328" spans="3:13" ht="12" customHeight="1" x14ac:dyDescent="0.25">
      <c r="C328" s="83"/>
      <c r="D328" s="97" t="s">
        <v>282</v>
      </c>
      <c r="E328" s="97"/>
      <c r="F328" s="97"/>
      <c r="G328" s="97"/>
      <c r="H328" s="97"/>
      <c r="I328" s="97"/>
      <c r="J328" s="85"/>
      <c r="K328" s="82">
        <v>0</v>
      </c>
      <c r="L328" s="92"/>
      <c r="M328" s="85"/>
    </row>
    <row r="329" spans="3:13" ht="12" customHeight="1" x14ac:dyDescent="0.25">
      <c r="C329" s="83"/>
      <c r="D329" s="97" t="s">
        <v>283</v>
      </c>
      <c r="E329" s="97"/>
      <c r="F329" s="97"/>
      <c r="G329" s="97"/>
      <c r="H329" s="97"/>
      <c r="I329" s="97"/>
      <c r="J329" s="85"/>
      <c r="K329" s="82">
        <v>0</v>
      </c>
      <c r="L329" s="92"/>
      <c r="M329" s="85"/>
    </row>
    <row r="330" spans="3:13" ht="12" customHeight="1" x14ac:dyDescent="0.25">
      <c r="C330" s="83"/>
      <c r="D330" s="97" t="s">
        <v>284</v>
      </c>
      <c r="E330" s="97"/>
      <c r="F330" s="97"/>
      <c r="G330" s="97"/>
      <c r="H330" s="97"/>
      <c r="I330" s="97"/>
      <c r="J330" s="85"/>
      <c r="K330" s="82">
        <v>-123</v>
      </c>
      <c r="L330" s="92"/>
      <c r="M330" s="85"/>
    </row>
    <row r="331" spans="3:13" ht="12" customHeight="1" x14ac:dyDescent="0.25">
      <c r="C331" s="83"/>
      <c r="D331" s="97" t="s">
        <v>285</v>
      </c>
      <c r="E331" s="97"/>
      <c r="F331" s="97"/>
      <c r="G331" s="97"/>
      <c r="H331" s="97"/>
      <c r="I331" s="97"/>
      <c r="J331" s="85"/>
      <c r="K331" s="82">
        <v>0</v>
      </c>
      <c r="L331" s="92"/>
      <c r="M331" s="85"/>
    </row>
    <row r="332" spans="3:13" ht="12" customHeight="1" x14ac:dyDescent="0.25">
      <c r="C332" s="83"/>
      <c r="D332" s="97" t="s">
        <v>286</v>
      </c>
      <c r="E332" s="97"/>
      <c r="F332" s="97"/>
      <c r="G332" s="97"/>
      <c r="H332" s="97"/>
      <c r="I332" s="97"/>
      <c r="J332" s="85"/>
      <c r="K332" s="82">
        <v>4856733</v>
      </c>
      <c r="L332" s="92"/>
      <c r="M332" s="85"/>
    </row>
    <row r="333" spans="3:13" ht="12" customHeight="1" x14ac:dyDescent="0.25">
      <c r="C333" s="83"/>
      <c r="D333" s="97" t="s">
        <v>287</v>
      </c>
      <c r="E333" s="97"/>
      <c r="F333" s="97"/>
      <c r="G333" s="97"/>
      <c r="H333" s="97"/>
      <c r="I333" s="97"/>
      <c r="J333" s="85"/>
      <c r="K333" s="82">
        <v>0</v>
      </c>
      <c r="L333" s="92"/>
      <c r="M333" s="85"/>
    </row>
    <row r="334" spans="3:13" ht="12" customHeight="1" x14ac:dyDescent="0.25">
      <c r="C334" s="98"/>
      <c r="D334" s="99"/>
      <c r="E334" s="99"/>
      <c r="F334" s="99"/>
      <c r="G334" s="99"/>
      <c r="H334" s="99"/>
      <c r="I334" s="99"/>
      <c r="J334" s="85"/>
      <c r="K334" s="82"/>
      <c r="L334" s="92"/>
      <c r="M334" s="85"/>
    </row>
    <row r="335" spans="3:13" ht="12" customHeight="1" x14ac:dyDescent="0.25">
      <c r="C335" s="100" t="s">
        <v>288</v>
      </c>
      <c r="D335" s="101"/>
      <c r="E335" s="101"/>
      <c r="F335" s="101"/>
      <c r="G335" s="101"/>
      <c r="H335" s="101"/>
      <c r="I335" s="101"/>
      <c r="J335" s="93"/>
      <c r="K335" s="94"/>
      <c r="L335" s="102">
        <f>L301-L303+L326</f>
        <v>28220802</v>
      </c>
      <c r="M335" s="103"/>
    </row>
    <row r="337" spans="1:14" ht="12" customHeight="1" x14ac:dyDescent="0.25">
      <c r="A337" s="7" t="s">
        <v>159</v>
      </c>
    </row>
    <row r="341" spans="1:14" ht="12" customHeight="1" x14ac:dyDescent="0.25">
      <c r="A341" s="70"/>
      <c r="B341" s="70"/>
      <c r="C341" s="104"/>
      <c r="D341" s="104"/>
      <c r="E341" s="104"/>
      <c r="F341" s="104"/>
      <c r="G341" s="104"/>
      <c r="H341"/>
      <c r="I341"/>
      <c r="J341"/>
      <c r="K341"/>
      <c r="L341" s="95"/>
      <c r="M341"/>
      <c r="N341"/>
    </row>
    <row r="342" spans="1:14" ht="12" customHeight="1" x14ac:dyDescent="0.25">
      <c r="A342" s="70"/>
      <c r="B342" s="70"/>
      <c r="C342" s="104"/>
      <c r="D342" s="104"/>
      <c r="E342" s="104"/>
      <c r="F342" s="104"/>
      <c r="G342" s="104"/>
      <c r="H342"/>
      <c r="I342"/>
      <c r="J342"/>
      <c r="K342"/>
      <c r="L342" s="95"/>
      <c r="M342"/>
      <c r="N342"/>
    </row>
  </sheetData>
  <mergeCells count="360">
    <mergeCell ref="D222:L222"/>
    <mergeCell ref="M222:O222"/>
    <mergeCell ref="D218:L218"/>
    <mergeCell ref="M218:O218"/>
    <mergeCell ref="D219:L219"/>
    <mergeCell ref="M219:O219"/>
    <mergeCell ref="K128:M128"/>
    <mergeCell ref="N128:P128"/>
    <mergeCell ref="D223:L223"/>
    <mergeCell ref="M223:O223"/>
    <mergeCell ref="M221:O221"/>
    <mergeCell ref="D221:L221"/>
    <mergeCell ref="D138:I138"/>
    <mergeCell ref="J138:L138"/>
    <mergeCell ref="M138:O138"/>
    <mergeCell ref="D140:I140"/>
    <mergeCell ref="J140:L140"/>
    <mergeCell ref="M140:O140"/>
    <mergeCell ref="D141:I141"/>
    <mergeCell ref="J141:L141"/>
    <mergeCell ref="M141:O141"/>
    <mergeCell ref="D142:I142"/>
    <mergeCell ref="J142:L142"/>
    <mergeCell ref="M142:O142"/>
    <mergeCell ref="C129:J129"/>
    <mergeCell ref="K129:M129"/>
    <mergeCell ref="N129:P129"/>
    <mergeCell ref="D139:I139"/>
    <mergeCell ref="J139:L139"/>
    <mergeCell ref="M139:O139"/>
    <mergeCell ref="D178:L178"/>
    <mergeCell ref="M178:O178"/>
    <mergeCell ref="D179:L179"/>
    <mergeCell ref="M179:O179"/>
    <mergeCell ref="D155:I155"/>
    <mergeCell ref="D174:L174"/>
    <mergeCell ref="M174:O174"/>
    <mergeCell ref="L166:N166"/>
    <mergeCell ref="J155:L155"/>
    <mergeCell ref="D284:G284"/>
    <mergeCell ref="L289:M289"/>
    <mergeCell ref="L294:M294"/>
    <mergeCell ref="C297:M297"/>
    <mergeCell ref="C298:M298"/>
    <mergeCell ref="F28:J28"/>
    <mergeCell ref="K28:M28"/>
    <mergeCell ref="F31:J31"/>
    <mergeCell ref="K31:M31"/>
    <mergeCell ref="F34:J34"/>
    <mergeCell ref="K34:M34"/>
    <mergeCell ref="F29:J29"/>
    <mergeCell ref="F30:J30"/>
    <mergeCell ref="K29:M29"/>
    <mergeCell ref="K30:M30"/>
    <mergeCell ref="F32:J32"/>
    <mergeCell ref="K32:M32"/>
    <mergeCell ref="F33:J33"/>
    <mergeCell ref="K33:M33"/>
    <mergeCell ref="F52:J52"/>
    <mergeCell ref="K52:M52"/>
    <mergeCell ref="F42:J42"/>
    <mergeCell ref="K42:M42"/>
    <mergeCell ref="F101:J101"/>
    <mergeCell ref="A4:P4"/>
    <mergeCell ref="C50:P50"/>
    <mergeCell ref="C85:P87"/>
    <mergeCell ref="F45:J45"/>
    <mergeCell ref="K45:M45"/>
    <mergeCell ref="E167:H167"/>
    <mergeCell ref="I167:K167"/>
    <mergeCell ref="L167:N167"/>
    <mergeCell ref="E168:H168"/>
    <mergeCell ref="I168:K168"/>
    <mergeCell ref="L168:N168"/>
    <mergeCell ref="K27:M27"/>
    <mergeCell ref="K101:M101"/>
    <mergeCell ref="F102:J102"/>
    <mergeCell ref="K102:M102"/>
    <mergeCell ref="F111:J111"/>
    <mergeCell ref="M148:O148"/>
    <mergeCell ref="F43:J43"/>
    <mergeCell ref="K43:M43"/>
    <mergeCell ref="F44:J44"/>
    <mergeCell ref="K44:M44"/>
    <mergeCell ref="N124:P124"/>
    <mergeCell ref="N125:P125"/>
    <mergeCell ref="N126:P126"/>
    <mergeCell ref="E165:H165"/>
    <mergeCell ref="D154:I154"/>
    <mergeCell ref="J154:L154"/>
    <mergeCell ref="M154:O154"/>
    <mergeCell ref="C186:P188"/>
    <mergeCell ref="D209:L209"/>
    <mergeCell ref="M209:O209"/>
    <mergeCell ref="D210:L210"/>
    <mergeCell ref="M210:O210"/>
    <mergeCell ref="C198:P199"/>
    <mergeCell ref="C203:P203"/>
    <mergeCell ref="C192:P194"/>
    <mergeCell ref="L263:N263"/>
    <mergeCell ref="D211:L211"/>
    <mergeCell ref="M211:O211"/>
    <mergeCell ref="E237:K237"/>
    <mergeCell ref="L237:N237"/>
    <mergeCell ref="D224:L224"/>
    <mergeCell ref="M224:O224"/>
    <mergeCell ref="D225:L225"/>
    <mergeCell ref="M225:O225"/>
    <mergeCell ref="D226:L226"/>
    <mergeCell ref="E234:K234"/>
    <mergeCell ref="L234:N234"/>
    <mergeCell ref="D220:L220"/>
    <mergeCell ref="M220:O220"/>
    <mergeCell ref="E235:K235"/>
    <mergeCell ref="L235:N235"/>
    <mergeCell ref="E236:K236"/>
    <mergeCell ref="L236:N236"/>
    <mergeCell ref="M226:O226"/>
    <mergeCell ref="E232:K232"/>
    <mergeCell ref="L232:N232"/>
    <mergeCell ref="E233:K233"/>
    <mergeCell ref="L233:N233"/>
    <mergeCell ref="C230:O230"/>
    <mergeCell ref="E238:K238"/>
    <mergeCell ref="L238:N238"/>
    <mergeCell ref="I262:K262"/>
    <mergeCell ref="L262:N262"/>
    <mergeCell ref="I254:K254"/>
    <mergeCell ref="I253:K253"/>
    <mergeCell ref="I252:K252"/>
    <mergeCell ref="I256:K256"/>
    <mergeCell ref="L255:N255"/>
    <mergeCell ref="E261:H261"/>
    <mergeCell ref="I261:K261"/>
    <mergeCell ref="L261:N261"/>
    <mergeCell ref="E262:H262"/>
    <mergeCell ref="E265:H265"/>
    <mergeCell ref="I265:K265"/>
    <mergeCell ref="E270:H270"/>
    <mergeCell ref="I270:K270"/>
    <mergeCell ref="L270:N270"/>
    <mergeCell ref="E266:H267"/>
    <mergeCell ref="I266:K267"/>
    <mergeCell ref="E271:H271"/>
    <mergeCell ref="I271:K271"/>
    <mergeCell ref="L271:N271"/>
    <mergeCell ref="L266:N267"/>
    <mergeCell ref="E268:H269"/>
    <mergeCell ref="I268:K269"/>
    <mergeCell ref="L268:N269"/>
    <mergeCell ref="L265:N265"/>
    <mergeCell ref="F53:J53"/>
    <mergeCell ref="K53:M53"/>
    <mergeCell ref="F54:J54"/>
    <mergeCell ref="K54:M54"/>
    <mergeCell ref="C61:I61"/>
    <mergeCell ref="C62:I62"/>
    <mergeCell ref="C124:J124"/>
    <mergeCell ref="C63:I63"/>
    <mergeCell ref="F55:J55"/>
    <mergeCell ref="K55:M55"/>
    <mergeCell ref="J61:L61"/>
    <mergeCell ref="M61:O61"/>
    <mergeCell ref="J62:L62"/>
    <mergeCell ref="J63:L63"/>
    <mergeCell ref="M62:O62"/>
    <mergeCell ref="M63:O63"/>
    <mergeCell ref="C64:I64"/>
    <mergeCell ref="K111:M111"/>
    <mergeCell ref="F91:J91"/>
    <mergeCell ref="K91:M91"/>
    <mergeCell ref="F92:J92"/>
    <mergeCell ref="K92:M92"/>
    <mergeCell ref="F93:J93"/>
    <mergeCell ref="K93:M93"/>
    <mergeCell ref="D18:I18"/>
    <mergeCell ref="J18:L18"/>
    <mergeCell ref="M18:O18"/>
    <mergeCell ref="D19:I19"/>
    <mergeCell ref="J19:L19"/>
    <mergeCell ref="M19:O19"/>
    <mergeCell ref="A1:P1"/>
    <mergeCell ref="F41:J41"/>
    <mergeCell ref="K41:M41"/>
    <mergeCell ref="C24:O24"/>
    <mergeCell ref="C39:P39"/>
    <mergeCell ref="D15:I15"/>
    <mergeCell ref="J15:L15"/>
    <mergeCell ref="M15:O15"/>
    <mergeCell ref="D16:I16"/>
    <mergeCell ref="J16:L16"/>
    <mergeCell ref="M16:O16"/>
    <mergeCell ref="D17:I17"/>
    <mergeCell ref="J17:L17"/>
    <mergeCell ref="M17:O17"/>
    <mergeCell ref="F26:J26"/>
    <mergeCell ref="K26:M26"/>
    <mergeCell ref="F27:J27"/>
    <mergeCell ref="A2:P2"/>
    <mergeCell ref="H74:J74"/>
    <mergeCell ref="K74:M74"/>
    <mergeCell ref="H75:J75"/>
    <mergeCell ref="K75:M75"/>
    <mergeCell ref="J64:L64"/>
    <mergeCell ref="M64:O64"/>
    <mergeCell ref="C65:I65"/>
    <mergeCell ref="J65:L65"/>
    <mergeCell ref="M65:O65"/>
    <mergeCell ref="H70:J70"/>
    <mergeCell ref="K70:M70"/>
    <mergeCell ref="H71:J71"/>
    <mergeCell ref="K71:M71"/>
    <mergeCell ref="C72:G72"/>
    <mergeCell ref="H72:J72"/>
    <mergeCell ref="K72:M72"/>
    <mergeCell ref="C73:G73"/>
    <mergeCell ref="H73:J73"/>
    <mergeCell ref="K73:M73"/>
    <mergeCell ref="C125:J125"/>
    <mergeCell ref="C126:J126"/>
    <mergeCell ref="F90:J90"/>
    <mergeCell ref="K90:M90"/>
    <mergeCell ref="F112:J112"/>
    <mergeCell ref="K112:M112"/>
    <mergeCell ref="F113:J113"/>
    <mergeCell ref="K113:M113"/>
    <mergeCell ref="C127:J127"/>
    <mergeCell ref="K127:M127"/>
    <mergeCell ref="K124:M124"/>
    <mergeCell ref="K125:M125"/>
    <mergeCell ref="K126:M126"/>
    <mergeCell ref="C98:P98"/>
    <mergeCell ref="F100:J100"/>
    <mergeCell ref="K100:M100"/>
    <mergeCell ref="C109:P109"/>
    <mergeCell ref="D136:I136"/>
    <mergeCell ref="J136:L136"/>
    <mergeCell ref="M136:O136"/>
    <mergeCell ref="D137:I137"/>
    <mergeCell ref="J137:L137"/>
    <mergeCell ref="M137:O137"/>
    <mergeCell ref="C130:J130"/>
    <mergeCell ref="K130:M130"/>
    <mergeCell ref="N130:P130"/>
    <mergeCell ref="E264:H264"/>
    <mergeCell ref="I264:K264"/>
    <mergeCell ref="L264:N264"/>
    <mergeCell ref="E257:H257"/>
    <mergeCell ref="E256:H256"/>
    <mergeCell ref="E255:H255"/>
    <mergeCell ref="L251:N251"/>
    <mergeCell ref="I257:K257"/>
    <mergeCell ref="L252:N252"/>
    <mergeCell ref="E260:H260"/>
    <mergeCell ref="I260:K260"/>
    <mergeCell ref="L260:N260"/>
    <mergeCell ref="E251:H251"/>
    <mergeCell ref="L254:N254"/>
    <mergeCell ref="E254:H254"/>
    <mergeCell ref="E253:H253"/>
    <mergeCell ref="E252:H252"/>
    <mergeCell ref="L253:N253"/>
    <mergeCell ref="I251:K251"/>
    <mergeCell ref="L257:N257"/>
    <mergeCell ref="L256:N256"/>
    <mergeCell ref="I255:K255"/>
    <mergeCell ref="E263:H263"/>
    <mergeCell ref="I263:K263"/>
    <mergeCell ref="M143:O143"/>
    <mergeCell ref="D144:I144"/>
    <mergeCell ref="J144:L144"/>
    <mergeCell ref="M144:O144"/>
    <mergeCell ref="D145:I145"/>
    <mergeCell ref="J145:L145"/>
    <mergeCell ref="D182:L182"/>
    <mergeCell ref="M182:O182"/>
    <mergeCell ref="D175:L175"/>
    <mergeCell ref="D176:L176"/>
    <mergeCell ref="M180:O180"/>
    <mergeCell ref="M175:O175"/>
    <mergeCell ref="D146:I146"/>
    <mergeCell ref="J146:L146"/>
    <mergeCell ref="M146:O146"/>
    <mergeCell ref="D147:I147"/>
    <mergeCell ref="J147:L147"/>
    <mergeCell ref="M147:O147"/>
    <mergeCell ref="D181:L181"/>
    <mergeCell ref="M181:O181"/>
    <mergeCell ref="C161:P163"/>
    <mergeCell ref="D148:I148"/>
    <mergeCell ref="J148:L148"/>
    <mergeCell ref="M155:O155"/>
    <mergeCell ref="C275:M275"/>
    <mergeCell ref="C276:M276"/>
    <mergeCell ref="C277:M277"/>
    <mergeCell ref="C278:M278"/>
    <mergeCell ref="L279:M279"/>
    <mergeCell ref="L281:M281"/>
    <mergeCell ref="M145:O145"/>
    <mergeCell ref="C243:P244"/>
    <mergeCell ref="C70:G70"/>
    <mergeCell ref="C71:G71"/>
    <mergeCell ref="C74:G74"/>
    <mergeCell ref="C75:G75"/>
    <mergeCell ref="M176:O176"/>
    <mergeCell ref="D177:L177"/>
    <mergeCell ref="M177:O177"/>
    <mergeCell ref="D180:L180"/>
    <mergeCell ref="N127:P127"/>
    <mergeCell ref="C128:J128"/>
    <mergeCell ref="I165:K165"/>
    <mergeCell ref="L165:N165"/>
    <mergeCell ref="E166:H166"/>
    <mergeCell ref="I166:K166"/>
    <mergeCell ref="D143:I143"/>
    <mergeCell ref="J143:L143"/>
    <mergeCell ref="C299:M299"/>
    <mergeCell ref="C300:M300"/>
    <mergeCell ref="C301:I301"/>
    <mergeCell ref="L301:M301"/>
    <mergeCell ref="C302:I302"/>
    <mergeCell ref="C303:I303"/>
    <mergeCell ref="L303:M303"/>
    <mergeCell ref="D304:I304"/>
    <mergeCell ref="D305:I305"/>
    <mergeCell ref="D322:I322"/>
    <mergeCell ref="D323:I323"/>
    <mergeCell ref="D306:I306"/>
    <mergeCell ref="D307:I307"/>
    <mergeCell ref="D308:I308"/>
    <mergeCell ref="D309:I309"/>
    <mergeCell ref="D310:I310"/>
    <mergeCell ref="D311:I311"/>
    <mergeCell ref="D312:I312"/>
    <mergeCell ref="D313:I313"/>
    <mergeCell ref="D314:I314"/>
    <mergeCell ref="D332:I332"/>
    <mergeCell ref="D333:I333"/>
    <mergeCell ref="C334:I334"/>
    <mergeCell ref="C335:I335"/>
    <mergeCell ref="L335:M335"/>
    <mergeCell ref="C341:G341"/>
    <mergeCell ref="C342:G342"/>
    <mergeCell ref="C273:O273"/>
    <mergeCell ref="D324:I324"/>
    <mergeCell ref="C325:I325"/>
    <mergeCell ref="C326:I326"/>
    <mergeCell ref="L326:M326"/>
    <mergeCell ref="D327:I327"/>
    <mergeCell ref="D328:I328"/>
    <mergeCell ref="D329:I329"/>
    <mergeCell ref="D330:I330"/>
    <mergeCell ref="D331:I331"/>
    <mergeCell ref="D315:I315"/>
    <mergeCell ref="D316:I316"/>
    <mergeCell ref="D317:I317"/>
    <mergeCell ref="D318:I318"/>
    <mergeCell ref="D319:I319"/>
    <mergeCell ref="D320:I320"/>
    <mergeCell ref="D321:I321"/>
  </mergeCells>
  <printOptions horizontalCentered="1"/>
  <pageMargins left="0.39370078740157483" right="0.39370078740157483" top="1.1811023622047245" bottom="1.1811023622047245" header="0.31496062992125984" footer="0.31496062992125984"/>
  <pageSetup scale="90" orientation="landscape" r:id="rId1"/>
  <headerFooter>
    <oddFooter>&amp;LING. GILDARDO HUGO BARAJAS MARTINEZ
DIRECTOR EJECUTIVO&amp;R
ING. MAP. ANGEL HUGO GAMEROS ESTRADA
DIRECTOR FINANCIERO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37"/>
  <sheetViews>
    <sheetView zoomScale="90" zoomScaleNormal="90" workbookViewId="0">
      <selection activeCell="D29" sqref="D29:D31"/>
    </sheetView>
  </sheetViews>
  <sheetFormatPr baseColWidth="10" defaultRowHeight="13.2" x14ac:dyDescent="0.25"/>
  <cols>
    <col min="1" max="1" width="1.33203125" customWidth="1"/>
    <col min="2" max="2" width="19.109375" customWidth="1"/>
    <col min="3" max="3" width="44.6640625" customWidth="1"/>
    <col min="4" max="4" width="77.6640625" customWidth="1"/>
    <col min="5" max="5" width="45.109375" customWidth="1"/>
    <col min="6" max="6" width="52.6640625" bestFit="1" customWidth="1"/>
  </cols>
  <sheetData>
    <row r="1" spans="2:6" ht="21" x14ac:dyDescent="0.25">
      <c r="B1" s="210" t="s">
        <v>120</v>
      </c>
      <c r="C1" s="210"/>
      <c r="D1" s="210"/>
      <c r="E1" s="210"/>
      <c r="F1" s="210"/>
    </row>
    <row r="2" spans="2:6" ht="14.25" customHeight="1" x14ac:dyDescent="0.25">
      <c r="B2" s="215" t="s">
        <v>121</v>
      </c>
      <c r="C2" s="215"/>
      <c r="D2" s="215"/>
      <c r="E2" s="215"/>
      <c r="F2" s="215"/>
    </row>
    <row r="3" spans="2:6" ht="14.25" customHeight="1" x14ac:dyDescent="0.25">
      <c r="B3" s="215" t="s">
        <v>124</v>
      </c>
      <c r="C3" s="215"/>
      <c r="D3" s="215"/>
      <c r="E3" s="215"/>
      <c r="F3" s="215"/>
    </row>
    <row r="4" spans="2:6" ht="18.75" customHeight="1" x14ac:dyDescent="0.25"/>
    <row r="5" spans="2:6" ht="17.25" customHeight="1" x14ac:dyDescent="0.25">
      <c r="B5" s="61" t="s">
        <v>122</v>
      </c>
      <c r="C5" s="211" t="s">
        <v>123</v>
      </c>
      <c r="D5" s="211"/>
      <c r="E5" s="211"/>
      <c r="F5" s="211"/>
    </row>
    <row r="6" spans="2:6" ht="17.25" customHeight="1" x14ac:dyDescent="0.25">
      <c r="C6" s="211"/>
      <c r="D6" s="211"/>
      <c r="E6" s="211"/>
      <c r="F6" s="211"/>
    </row>
    <row r="7" spans="2:6" ht="15.75" customHeight="1" thickBot="1" x14ac:dyDescent="0.3"/>
    <row r="8" spans="2:6" ht="21.75" customHeight="1" x14ac:dyDescent="0.25">
      <c r="B8" s="212" t="s">
        <v>65</v>
      </c>
      <c r="C8" s="213"/>
      <c r="D8" s="213"/>
      <c r="E8" s="213"/>
      <c r="F8" s="214"/>
    </row>
    <row r="9" spans="2:6" s="37" customFormat="1" ht="17.25" customHeight="1" x14ac:dyDescent="0.25">
      <c r="B9" s="39" t="s">
        <v>66</v>
      </c>
      <c r="C9" s="40" t="s">
        <v>67</v>
      </c>
      <c r="D9" s="40" t="s">
        <v>68</v>
      </c>
      <c r="E9" s="40" t="s">
        <v>69</v>
      </c>
      <c r="F9" s="41" t="s">
        <v>70</v>
      </c>
    </row>
    <row r="10" spans="2:6" ht="15.75" customHeight="1" x14ac:dyDescent="0.25">
      <c r="B10" s="216" t="s">
        <v>125</v>
      </c>
      <c r="C10" s="218" t="s">
        <v>126</v>
      </c>
      <c r="D10" s="44" t="s">
        <v>127</v>
      </c>
      <c r="E10" s="45" t="s">
        <v>129</v>
      </c>
      <c r="F10" s="46" t="s">
        <v>129</v>
      </c>
    </row>
    <row r="11" spans="2:6" ht="15.75" customHeight="1" x14ac:dyDescent="0.25">
      <c r="B11" s="217"/>
      <c r="C11" s="219"/>
      <c r="D11" s="44" t="s">
        <v>128</v>
      </c>
      <c r="E11" s="45" t="s">
        <v>130</v>
      </c>
      <c r="F11" s="46" t="s">
        <v>130</v>
      </c>
    </row>
    <row r="12" spans="2:6" ht="23.25" customHeight="1" x14ac:dyDescent="0.25">
      <c r="B12" s="47" t="s">
        <v>71</v>
      </c>
      <c r="C12" s="48" t="s">
        <v>72</v>
      </c>
      <c r="D12" s="49" t="s">
        <v>73</v>
      </c>
      <c r="E12" s="50" t="s">
        <v>74</v>
      </c>
      <c r="F12" s="51" t="s">
        <v>32</v>
      </c>
    </row>
    <row r="13" spans="2:6" ht="15" customHeight="1" x14ac:dyDescent="0.25">
      <c r="B13" s="216" t="s">
        <v>75</v>
      </c>
      <c r="C13" s="218" t="s">
        <v>76</v>
      </c>
      <c r="D13" s="44" t="s">
        <v>77</v>
      </c>
      <c r="E13" s="45" t="s">
        <v>78</v>
      </c>
      <c r="F13" s="46" t="s">
        <v>131</v>
      </c>
    </row>
    <row r="14" spans="2:6" ht="15" customHeight="1" x14ac:dyDescent="0.25">
      <c r="B14" s="220"/>
      <c r="C14" s="221"/>
      <c r="D14" s="44" t="s">
        <v>132</v>
      </c>
      <c r="E14" s="45" t="s">
        <v>133</v>
      </c>
      <c r="F14" s="46" t="s">
        <v>134</v>
      </c>
    </row>
    <row r="15" spans="2:6" ht="15" customHeight="1" x14ac:dyDescent="0.25">
      <c r="B15" s="220"/>
      <c r="C15" s="221"/>
      <c r="D15" s="44" t="s">
        <v>135</v>
      </c>
      <c r="E15" s="45" t="s">
        <v>136</v>
      </c>
      <c r="F15" s="46" t="s">
        <v>137</v>
      </c>
    </row>
    <row r="16" spans="2:6" ht="15" customHeight="1" x14ac:dyDescent="0.25">
      <c r="B16" s="217"/>
      <c r="C16" s="219"/>
      <c r="D16" s="44" t="s">
        <v>138</v>
      </c>
      <c r="E16" s="45" t="s">
        <v>139</v>
      </c>
      <c r="F16" s="46" t="s">
        <v>140</v>
      </c>
    </row>
    <row r="17" spans="2:6" ht="23.25" customHeight="1" x14ac:dyDescent="0.25">
      <c r="B17" s="47" t="s">
        <v>79</v>
      </c>
      <c r="C17" s="48" t="s">
        <v>80</v>
      </c>
      <c r="D17" s="49" t="s">
        <v>81</v>
      </c>
      <c r="E17" s="50" t="s">
        <v>82</v>
      </c>
      <c r="F17" s="51" t="s">
        <v>83</v>
      </c>
    </row>
    <row r="18" spans="2:6" ht="23.25" customHeight="1" x14ac:dyDescent="0.25">
      <c r="B18" s="42" t="s">
        <v>84</v>
      </c>
      <c r="C18" s="43" t="s">
        <v>85</v>
      </c>
      <c r="D18" s="44" t="s">
        <v>86</v>
      </c>
      <c r="E18" s="45" t="s">
        <v>87</v>
      </c>
      <c r="F18" s="46" t="s">
        <v>88</v>
      </c>
    </row>
    <row r="19" spans="2:6" ht="23.25" customHeight="1" thickBot="1" x14ac:dyDescent="0.3">
      <c r="B19" s="64" t="s">
        <v>89</v>
      </c>
      <c r="C19" s="65" t="s">
        <v>90</v>
      </c>
      <c r="D19" s="66" t="s">
        <v>91</v>
      </c>
      <c r="E19" s="67" t="s">
        <v>92</v>
      </c>
      <c r="F19" s="68" t="s">
        <v>93</v>
      </c>
    </row>
    <row r="20" spans="2:6" ht="14.4" thickBot="1" x14ac:dyDescent="0.35">
      <c r="B20" s="57"/>
      <c r="C20" s="57"/>
      <c r="D20" s="57"/>
      <c r="E20" s="57"/>
      <c r="F20" s="57"/>
    </row>
    <row r="21" spans="2:6" ht="21.75" customHeight="1" x14ac:dyDescent="0.25">
      <c r="B21" s="212" t="s">
        <v>94</v>
      </c>
      <c r="C21" s="213"/>
      <c r="D21" s="213"/>
      <c r="E21" s="213"/>
      <c r="F21" s="214"/>
    </row>
    <row r="22" spans="2:6" s="37" customFormat="1" ht="17.25" customHeight="1" x14ac:dyDescent="0.25">
      <c r="B22" s="39" t="s">
        <v>66</v>
      </c>
      <c r="C22" s="40" t="s">
        <v>67</v>
      </c>
      <c r="D22" s="40" t="s">
        <v>68</v>
      </c>
      <c r="E22" s="40" t="s">
        <v>69</v>
      </c>
      <c r="F22" s="41" t="s">
        <v>70</v>
      </c>
    </row>
    <row r="23" spans="2:6" ht="15" customHeight="1" x14ac:dyDescent="0.25">
      <c r="B23" s="216" t="s">
        <v>95</v>
      </c>
      <c r="C23" s="218" t="s">
        <v>96</v>
      </c>
      <c r="D23" s="230" t="s">
        <v>97</v>
      </c>
      <c r="E23" s="45" t="s">
        <v>141</v>
      </c>
      <c r="F23" s="46" t="s">
        <v>142</v>
      </c>
    </row>
    <row r="24" spans="2:6" ht="15" customHeight="1" x14ac:dyDescent="0.25">
      <c r="B24" s="220"/>
      <c r="C24" s="221"/>
      <c r="D24" s="231"/>
      <c r="E24" s="45" t="s">
        <v>143</v>
      </c>
      <c r="F24" s="46" t="s">
        <v>144</v>
      </c>
    </row>
    <row r="25" spans="2:6" ht="15" customHeight="1" x14ac:dyDescent="0.25">
      <c r="B25" s="217"/>
      <c r="C25" s="219"/>
      <c r="D25" s="232"/>
      <c r="E25" s="45" t="s">
        <v>145</v>
      </c>
      <c r="F25" s="46" t="s">
        <v>146</v>
      </c>
    </row>
    <row r="26" spans="2:6" ht="15" customHeight="1" x14ac:dyDescent="0.25">
      <c r="B26" s="222" t="s">
        <v>98</v>
      </c>
      <c r="C26" s="227" t="s">
        <v>99</v>
      </c>
      <c r="D26" s="233" t="s">
        <v>100</v>
      </c>
      <c r="E26" s="50" t="s">
        <v>147</v>
      </c>
      <c r="F26" s="51" t="s">
        <v>148</v>
      </c>
    </row>
    <row r="27" spans="2:6" ht="15" customHeight="1" x14ac:dyDescent="0.25">
      <c r="B27" s="223"/>
      <c r="C27" s="228"/>
      <c r="D27" s="234"/>
      <c r="E27" s="62" t="s">
        <v>149</v>
      </c>
      <c r="F27" s="63" t="s">
        <v>150</v>
      </c>
    </row>
    <row r="28" spans="2:6" ht="15" customHeight="1" x14ac:dyDescent="0.25">
      <c r="B28" s="224"/>
      <c r="C28" s="229"/>
      <c r="D28" s="235"/>
      <c r="E28" s="62" t="s">
        <v>151</v>
      </c>
      <c r="F28" s="63" t="s">
        <v>152</v>
      </c>
    </row>
    <row r="29" spans="2:6" ht="15" customHeight="1" x14ac:dyDescent="0.25">
      <c r="B29" s="216" t="s">
        <v>101</v>
      </c>
      <c r="C29" s="218" t="s">
        <v>102</v>
      </c>
      <c r="D29" s="230" t="s">
        <v>103</v>
      </c>
      <c r="E29" s="45" t="s">
        <v>153</v>
      </c>
      <c r="F29" s="46" t="s">
        <v>154</v>
      </c>
    </row>
    <row r="30" spans="2:6" ht="15" customHeight="1" x14ac:dyDescent="0.25">
      <c r="B30" s="220"/>
      <c r="C30" s="221"/>
      <c r="D30" s="231"/>
      <c r="E30" s="45" t="s">
        <v>155</v>
      </c>
      <c r="F30" s="46" t="s">
        <v>156</v>
      </c>
    </row>
    <row r="31" spans="2:6" ht="15" customHeight="1" thickBot="1" x14ac:dyDescent="0.3">
      <c r="B31" s="225"/>
      <c r="C31" s="226"/>
      <c r="D31" s="236"/>
      <c r="E31" s="55" t="s">
        <v>157</v>
      </c>
      <c r="F31" s="56" t="s">
        <v>158</v>
      </c>
    </row>
    <row r="32" spans="2:6" ht="16.2" thickBot="1" x14ac:dyDescent="0.35">
      <c r="B32" s="58"/>
      <c r="C32" s="59"/>
      <c r="D32" s="59"/>
      <c r="E32" s="60"/>
      <c r="F32" s="60"/>
    </row>
    <row r="33" spans="2:6" ht="21.75" customHeight="1" x14ac:dyDescent="0.25">
      <c r="B33" s="212" t="s">
        <v>104</v>
      </c>
      <c r="C33" s="213"/>
      <c r="D33" s="213"/>
      <c r="E33" s="213"/>
      <c r="F33" s="214"/>
    </row>
    <row r="34" spans="2:6" s="37" customFormat="1" ht="17.25" customHeight="1" x14ac:dyDescent="0.25">
      <c r="B34" s="39" t="s">
        <v>66</v>
      </c>
      <c r="C34" s="40" t="s">
        <v>67</v>
      </c>
      <c r="D34" s="40" t="s">
        <v>68</v>
      </c>
      <c r="E34" s="40" t="s">
        <v>69</v>
      </c>
      <c r="F34" s="41" t="s">
        <v>70</v>
      </c>
    </row>
    <row r="35" spans="2:6" ht="42" customHeight="1" x14ac:dyDescent="0.25">
      <c r="B35" s="42" t="s">
        <v>105</v>
      </c>
      <c r="C35" s="43" t="s">
        <v>106</v>
      </c>
      <c r="D35" s="44" t="s">
        <v>107</v>
      </c>
      <c r="E35" s="45" t="s">
        <v>114</v>
      </c>
      <c r="F35" s="46" t="s">
        <v>117</v>
      </c>
    </row>
    <row r="36" spans="2:6" ht="42" customHeight="1" x14ac:dyDescent="0.25">
      <c r="B36" s="47" t="s">
        <v>108</v>
      </c>
      <c r="C36" s="48" t="s">
        <v>109</v>
      </c>
      <c r="D36" s="49" t="s">
        <v>110</v>
      </c>
      <c r="E36" s="50" t="s">
        <v>115</v>
      </c>
      <c r="F36" s="51" t="s">
        <v>118</v>
      </c>
    </row>
    <row r="37" spans="2:6" ht="65.25" customHeight="1" thickBot="1" x14ac:dyDescent="0.3">
      <c r="B37" s="52" t="s">
        <v>111</v>
      </c>
      <c r="C37" s="53" t="s">
        <v>112</v>
      </c>
      <c r="D37" s="54" t="s">
        <v>113</v>
      </c>
      <c r="E37" s="55" t="s">
        <v>116</v>
      </c>
      <c r="F37" s="56" t="s">
        <v>119</v>
      </c>
    </row>
  </sheetData>
  <mergeCells count="20">
    <mergeCell ref="C23:C25"/>
    <mergeCell ref="D23:D25"/>
    <mergeCell ref="D26:D28"/>
    <mergeCell ref="D29:D31"/>
    <mergeCell ref="B1:F1"/>
    <mergeCell ref="C5:F6"/>
    <mergeCell ref="B8:F8"/>
    <mergeCell ref="B21:F21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9:C31"/>
    <mergeCell ref="C26:C28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Notas</vt:lpstr>
      <vt:lpstr>Formulario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JMAS ALDAMA FACTURAS</cp:lastModifiedBy>
  <cp:lastPrinted>2025-02-06T20:26:33Z</cp:lastPrinted>
  <dcterms:created xsi:type="dcterms:W3CDTF">2017-02-28T18:38:56Z</dcterms:created>
  <dcterms:modified xsi:type="dcterms:W3CDTF">2025-02-06T20:27:42Z</dcterms:modified>
</cp:coreProperties>
</file>